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C1_" sheetId="1" r:id="rId1"/>
    <sheet name="estimaciones_" sheetId="3" r:id="rId2"/>
    <sheet name="C2_" sheetId="2" r:id="rId3"/>
  </sheets>
  <definedNames>
    <definedName name="_xlnm.Print_Area" localSheetId="0">'C1_'!$B$1:$G$98</definedName>
    <definedName name="_xlnm.Print_Area" localSheetId="2">'C2_'!$A$1:$H$26</definedName>
    <definedName name="_xlnm.Print_Area" localSheetId="1">estimaciones_!$B$1:$I$105</definedName>
    <definedName name="_xlnm.Print_Titles" localSheetId="0">'C1_'!$1:$2</definedName>
  </definedNames>
  <calcPr calcId="145621"/>
</workbook>
</file>

<file path=xl/calcChain.xml><?xml version="1.0" encoding="utf-8"?>
<calcChain xmlns="http://schemas.openxmlformats.org/spreadsheetml/2006/main">
  <c r="G91" i="3" l="1"/>
  <c r="G90" i="3"/>
  <c r="G89" i="3"/>
  <c r="G88" i="3"/>
  <c r="G87" i="3"/>
  <c r="G86" i="3"/>
  <c r="G83" i="3"/>
  <c r="G82" i="3"/>
  <c r="G81" i="3"/>
  <c r="G80" i="3"/>
  <c r="G79" i="3"/>
  <c r="G78" i="3"/>
  <c r="G75" i="3"/>
  <c r="G74" i="3"/>
  <c r="G73" i="3"/>
  <c r="G72" i="3"/>
  <c r="G71" i="3"/>
  <c r="G70" i="3"/>
  <c r="G67" i="3"/>
  <c r="G66" i="3"/>
  <c r="G65" i="3"/>
  <c r="G64" i="3"/>
  <c r="G63" i="3"/>
  <c r="G62" i="3"/>
  <c r="G59" i="3"/>
  <c r="G58" i="3"/>
  <c r="G57" i="3"/>
  <c r="G56" i="3"/>
  <c r="G55" i="3"/>
  <c r="G54" i="3"/>
  <c r="G51" i="3"/>
  <c r="G50" i="3"/>
  <c r="G49" i="3"/>
  <c r="G48" i="3"/>
  <c r="G47" i="3"/>
  <c r="G46" i="3"/>
  <c r="G43" i="3"/>
  <c r="G42" i="3"/>
  <c r="G41" i="3"/>
  <c r="G40" i="3"/>
  <c r="G39" i="3"/>
  <c r="G38" i="3"/>
  <c r="G35" i="3"/>
  <c r="G34" i="3"/>
  <c r="G33" i="3"/>
  <c r="G32" i="3"/>
  <c r="G31" i="3"/>
  <c r="G30" i="3"/>
  <c r="G27" i="3"/>
  <c r="G26" i="3"/>
  <c r="G25" i="3"/>
  <c r="G24" i="3"/>
  <c r="G23" i="3"/>
  <c r="G22" i="3"/>
  <c r="G19" i="3"/>
  <c r="G18" i="3"/>
  <c r="G17" i="3"/>
  <c r="G16" i="3"/>
  <c r="G15" i="3"/>
  <c r="G14" i="3"/>
  <c r="G11" i="3"/>
  <c r="G10" i="3"/>
  <c r="G9" i="3"/>
  <c r="G8" i="3"/>
  <c r="G7" i="3"/>
  <c r="G6" i="3"/>
  <c r="G85" i="3" l="1"/>
  <c r="G77" i="3"/>
  <c r="G69" i="3"/>
  <c r="G61" i="3"/>
  <c r="G53" i="3"/>
  <c r="G45" i="3"/>
  <c r="G37" i="3"/>
  <c r="G29" i="3"/>
  <c r="G21" i="3"/>
  <c r="G13" i="3"/>
  <c r="G5" i="3"/>
  <c r="G93" i="3" l="1"/>
  <c r="G95" i="3" l="1"/>
  <c r="G97" i="3" s="1"/>
  <c r="G99" i="3" s="1"/>
  <c r="G101" i="3"/>
  <c r="G103" i="3" l="1"/>
  <c r="G105" i="3" s="1"/>
  <c r="H107" i="3" s="1"/>
</calcChain>
</file>

<file path=xl/sharedStrings.xml><?xml version="1.0" encoding="utf-8"?>
<sst xmlns="http://schemas.openxmlformats.org/spreadsheetml/2006/main" count="331" uniqueCount="113">
  <si>
    <t xml:space="preserve">Item </t>
  </si>
  <si>
    <t>Cant</t>
  </si>
  <si>
    <t>Precio</t>
  </si>
  <si>
    <t>Total</t>
  </si>
  <si>
    <t>MO</t>
  </si>
  <si>
    <t>Sub total</t>
  </si>
  <si>
    <t>Leyes</t>
  </si>
  <si>
    <t>IVA</t>
  </si>
  <si>
    <t>1.1</t>
  </si>
  <si>
    <t>Chamberlain Señal Sur</t>
  </si>
  <si>
    <t>Señal</t>
  </si>
  <si>
    <t>Desmontaje y Traslado</t>
  </si>
  <si>
    <t xml:space="preserve">Bases </t>
  </si>
  <si>
    <t>Limpieza</t>
  </si>
  <si>
    <t>Estructura</t>
  </si>
  <si>
    <t>Pintado</t>
  </si>
  <si>
    <t>Cámara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</si>
  <si>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</si>
  <si>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</si>
  <si>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</si>
  <si>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</si>
  <si>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</si>
  <si>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</si>
  <si>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</si>
  <si>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</si>
  <si>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</si>
  <si>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</si>
  <si>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</si>
  <si>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</si>
  <si>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</si>
  <si>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</si>
  <si>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</si>
  <si>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</si>
  <si>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</si>
  <si>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</si>
  <si>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</si>
  <si>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</si>
  <si>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</si>
  <si>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</si>
  <si>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</si>
  <si>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</si>
  <si>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</si>
  <si>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</si>
  <si>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</si>
  <si>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</si>
  <si>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</si>
  <si>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</si>
  <si>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</si>
  <si>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</si>
  <si>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</si>
  <si>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6.5</t>
  </si>
  <si>
    <t>6.6</t>
  </si>
  <si>
    <t>Chamberlain Señal Norte y Central</t>
  </si>
  <si>
    <t xml:space="preserve"> Piedra Sola Norte</t>
  </si>
  <si>
    <t>7.1</t>
  </si>
  <si>
    <t>7.2</t>
  </si>
  <si>
    <t>7.3</t>
  </si>
  <si>
    <t>7.4</t>
  </si>
  <si>
    <t>7.5</t>
  </si>
  <si>
    <t>7.6</t>
  </si>
  <si>
    <t>Tranqueras Sur</t>
  </si>
  <si>
    <t>Tranqueras Norte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</si>
  <si>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</si>
  <si>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</si>
  <si>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</si>
  <si>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</si>
  <si>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</si>
  <si>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</si>
  <si>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</si>
  <si>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</si>
  <si>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</si>
  <si>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</si>
  <si>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9.5</t>
  </si>
  <si>
    <t>9.6</t>
  </si>
  <si>
    <t>Tambores sur y norte</t>
  </si>
  <si>
    <t>C1 Rubrado</t>
  </si>
  <si>
    <t>Tarea</t>
  </si>
  <si>
    <t>Cumple</t>
  </si>
  <si>
    <t>Si</t>
  </si>
  <si>
    <t>NO</t>
  </si>
  <si>
    <t>Observación</t>
  </si>
  <si>
    <t>Desmontaje y Traslad</t>
  </si>
  <si>
    <t>Bases y Montaje</t>
  </si>
  <si>
    <t>Camára</t>
  </si>
  <si>
    <t>Sitio</t>
  </si>
  <si>
    <t>Firma Técnico Contratista</t>
  </si>
  <si>
    <t>Firma ADO/JDO</t>
  </si>
  <si>
    <t>Achar Sur</t>
  </si>
  <si>
    <t>Achar Norte</t>
  </si>
  <si>
    <t>Piedra Sola Sur</t>
  </si>
  <si>
    <t>10.1</t>
  </si>
  <si>
    <t>10.2</t>
  </si>
  <si>
    <t>10.3</t>
  </si>
  <si>
    <t>10.4</t>
  </si>
  <si>
    <t>10.5</t>
  </si>
  <si>
    <t>10.6</t>
  </si>
  <si>
    <t>Paso del Cerro Sur y Norte</t>
  </si>
  <si>
    <t>11.1</t>
  </si>
  <si>
    <t>11.2</t>
  </si>
  <si>
    <t>11.3</t>
  </si>
  <si>
    <t>11.4</t>
  </si>
  <si>
    <t>11.5</t>
  </si>
  <si>
    <t>11.6</t>
  </si>
  <si>
    <t>Estación Rivera</t>
  </si>
  <si>
    <t>Jornales</t>
  </si>
  <si>
    <t>Jornal</t>
  </si>
  <si>
    <t>Costos Fabriles</t>
  </si>
  <si>
    <t>Margenes Sobre Costo</t>
  </si>
  <si>
    <t>Total UY$</t>
  </si>
  <si>
    <t>Total USD</t>
  </si>
  <si>
    <t>Imprevistos</t>
  </si>
  <si>
    <t>Anexo II Rubrado</t>
  </si>
  <si>
    <t>ANEXO III    LISTA DE VERIFICACION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</si>
</sst>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3" borderId="1" xfId="0" applyFont="1" applyFill="1" applyBorder="1"/>
    <xf numFmtId="0" fontId="4" fillId="0" borderId="0" xfId="0" applyFont="1"/>
    <xf numFmtId="0" fontId="3" fillId="2" borderId="1" xfId="0" applyFont="1" applyFill="1" applyBorder="1"/>
    <xf numFmtId="0" fontId="4" fillId="2" borderId="0" xfId="0" applyFont="1" applyFill="1"/>
    <xf numFmtId="0" fontId="4" fillId="0" borderId="0" xfId="0" applyFont="1" applyBorder="1"/>
    <xf numFmtId="0" fontId="4" fillId="0" borderId="5" xfId="0" applyFont="1" applyBorder="1"/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/>
    <xf numFmtId="0" fontId="4" fillId="0" borderId="1" xfId="0" applyFont="1" applyBorder="1"/>
    <xf numFmtId="0" fontId="4" fillId="3" borderId="1" xfId="0" applyFont="1" applyFill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1" fillId="0" borderId="2" xfId="0" applyFont="1" applyBorder="1" applyAlignment="1">
      <alignment horizontal="left" indent="1"/>
    </xf>
    <xf numFmtId="0" fontId="1" fillId="0" borderId="3" xfId="0" applyFont="1" applyBorder="1" applyAlignment="1">
      <alignment horizontal="left" indent="1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2" fillId="2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43" fontId="1" fillId="3" borderId="1" xfId="0" applyNumberFormat="1" applyFont="1" applyFill="1" applyBorder="1"/>
    <xf numFmtId="43" fontId="1" fillId="0" borderId="0" xfId="0" applyNumberFormat="1" applyFont="1"/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43" fontId="1" fillId="3" borderId="2" xfId="0" applyNumberFormat="1" applyFont="1" applyFill="1" applyBorder="1" applyAlignment="1">
      <alignment horizontal="center"/>
    </xf>
    <xf numFmtId="43" fontId="1" fillId="3" borderId="2" xfId="1" applyFont="1" applyFill="1" applyBorder="1" applyAlignment="1">
      <alignment horizontal="center"/>
    </xf>
    <xf numFmtId="43" fontId="1" fillId="3" borderId="4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8"/>
  <sheetViews>
    <sheetView view="pageBreakPreview" zoomScaleNormal="100" zoomScaleSheetLayoutView="100" workbookViewId="0">
      <selection activeCell="C7" sqref="C7"/>
    </sheetView>
  </sheetViews>
  <sheetFormatPr baseColWidth="10" defaultColWidth="9.140625" defaultRowHeight="14.25" x14ac:dyDescent="0.2"/>
  <cols>
    <col min="1" max="1" width="20.5703125" style="1" customWidth="1"/>
    <col min="2" max="2" width="20.140625" style="1" customWidth="1"/>
    <col min="3" max="3" width="35" style="1" customWidth="1"/>
    <col min="4" max="4" width="9.140625" style="1"/>
    <col min="5" max="5" width="18.85546875" style="1" customWidth="1"/>
    <col min="6" max="16384" width="9.140625" style="1"/>
  </cols>
  <sheetData>
    <row r="1" spans="2:7" x14ac:dyDescent="0.2">
      <c r="B1" s="47" t="s">
        <v>111</v>
      </c>
      <c r="C1" s="47"/>
      <c r="D1" s="47"/>
      <c r="E1" s="47"/>
      <c r="F1" s="47"/>
      <c r="G1" s="47"/>
    </row>
    <row r="2" spans="2:7" x14ac:dyDescent="0.2">
      <c r="B2" s="2" t="s">
        <v>0</v>
      </c>
      <c r="C2" s="2" t="s">
        <v>10</v>
      </c>
      <c r="D2" s="2" t="s">
        <v>1</v>
      </c>
      <c r="E2" s="3" t="s">
        <v>2</v>
      </c>
      <c r="F2" s="2" t="s">
        <v>3</v>
      </c>
      <c r="G2" s="2" t="s">
        <v>4</v>
      </c>
    </row>
    <row r="3" spans="2:7" x14ac:dyDescent="0.2">
      <c r="B3" s="4"/>
      <c r="C3" s="4"/>
      <c r="D3" s="4"/>
      <c r="E3" s="4"/>
      <c r="F3" s="4"/>
      <c r="G3" s="4"/>
    </row>
    <row r="4" spans="2:7" x14ac:dyDescent="0.2">
      <c r="B4" s="6">
        <v>1</v>
      </c>
      <c r="C4" s="4" t="s">
        <v>9</v>
      </c>
      <c r="D4" s="7"/>
      <c r="E4" s="4"/>
      <c r="F4" s="4"/>
      <c r="G4" s="4"/>
    </row>
    <row r="5" spans="2:7" x14ac:dyDescent="0.2">
      <c r="B5" s="5" t="s">
        <v>8</v>
      </c>
      <c r="C5" s="5" t="s">
        <v>11</v>
      </c>
      <c r="D5" s="7">
        <v>1</v>
      </c>
      <c r="E5" s="4"/>
      <c r="F5" s="4"/>
      <c r="G5" s="4"/>
    </row>
    <row r="6" spans="2:7" x14ac:dyDescent="0.2">
      <c r="B6" s="5" t="s">
        <v>17</v>
      </c>
      <c r="C6" s="5" t="s">
        <v>12</v>
      </c>
      <c r="D6" s="7">
        <v>1</v>
      </c>
      <c r="E6" s="4"/>
      <c r="F6" s="4"/>
      <c r="G6" s="4"/>
    </row>
    <row r="7" spans="2:7" x14ac:dyDescent="0.2">
      <c r="B7" s="5" t="s">
        <v>18</v>
      </c>
      <c r="C7" s="5" t="s">
        <v>13</v>
      </c>
      <c r="D7" s="7">
        <v>1</v>
      </c>
      <c r="E7" s="4"/>
      <c r="F7" s="4"/>
      <c r="G7" s="4"/>
    </row>
    <row r="8" spans="2:7" x14ac:dyDescent="0.2">
      <c r="B8" s="5" t="s">
        <v>19</v>
      </c>
      <c r="C8" s="5" t="s">
        <v>14</v>
      </c>
      <c r="D8" s="7">
        <v>1</v>
      </c>
      <c r="E8" s="4"/>
      <c r="F8" s="4"/>
      <c r="G8" s="4"/>
    </row>
    <row r="9" spans="2:7" x14ac:dyDescent="0.2">
      <c r="B9" s="5" t="s">
        <v>20</v>
      </c>
      <c r="C9" s="5" t="s">
        <v>15</v>
      </c>
      <c r="D9" s="7">
        <v>1</v>
      </c>
      <c r="E9" s="4"/>
      <c r="F9" s="4"/>
      <c r="G9" s="4"/>
    </row>
    <row r="10" spans="2:7" x14ac:dyDescent="0.2">
      <c r="B10" s="5" t="s">
        <v>21</v>
      </c>
      <c r="C10" s="5" t="s">
        <v>16</v>
      </c>
      <c r="D10" s="7">
        <v>1</v>
      </c>
      <c r="E10" s="4"/>
      <c r="F10" s="4"/>
      <c r="G10" s="4"/>
    </row>
    <row r="11" spans="2:7" x14ac:dyDescent="0.2">
      <c r="B11" s="5"/>
      <c r="C11" s="5"/>
      <c r="D11" s="7"/>
      <c r="E11" s="4"/>
      <c r="F11" s="4"/>
      <c r="G11" s="4"/>
    </row>
    <row r="12" spans="2:7" x14ac:dyDescent="0.2">
      <c r="B12" s="6">
        <v>2</v>
      </c>
      <c r="C12" s="4" t="s">
        <v>52</v>
      </c>
      <c r="D12" s="7"/>
      <c r="E12" s="4"/>
      <c r="F12" s="4"/>
      <c r="G12" s="4"/>
    </row>
    <row r="13" spans="2:7" x14ac:dyDescent="0.2">
      <c r="B13" s="5" t="s">
        <v>22</v>
      </c>
      <c r="C13" s="5" t="s">
        <v>11</v>
      </c>
      <c r="D13" s="7">
        <v>0</v>
      </c>
      <c r="E13" s="4"/>
      <c r="F13" s="4"/>
      <c r="G13" s="4"/>
    </row>
    <row r="14" spans="2:7" x14ac:dyDescent="0.2">
      <c r="B14" s="5" t="s">
        <v>23</v>
      </c>
      <c r="C14" s="5" t="s">
        <v>12</v>
      </c>
      <c r="D14" s="7">
        <v>0</v>
      </c>
      <c r="E14" s="4"/>
      <c r="F14" s="4"/>
      <c r="G14" s="4"/>
    </row>
    <row r="15" spans="2:7" x14ac:dyDescent="0.2">
      <c r="B15" s="5" t="s">
        <v>24</v>
      </c>
      <c r="C15" s="5" t="s">
        <v>13</v>
      </c>
      <c r="D15" s="7">
        <v>2</v>
      </c>
      <c r="E15" s="4"/>
      <c r="F15" s="4"/>
      <c r="G15" s="4"/>
    </row>
    <row r="16" spans="2:7" x14ac:dyDescent="0.2">
      <c r="B16" s="5" t="s">
        <v>25</v>
      </c>
      <c r="C16" s="5" t="s">
        <v>14</v>
      </c>
      <c r="D16" s="7">
        <v>2</v>
      </c>
      <c r="E16" s="4"/>
      <c r="F16" s="4"/>
      <c r="G16" s="4"/>
    </row>
    <row r="17" spans="2:7" x14ac:dyDescent="0.2">
      <c r="B17" s="5" t="s">
        <v>26</v>
      </c>
      <c r="C17" s="5" t="s">
        <v>15</v>
      </c>
      <c r="D17" s="7">
        <v>2</v>
      </c>
      <c r="E17" s="4"/>
      <c r="F17" s="4"/>
      <c r="G17" s="4"/>
    </row>
    <row r="18" spans="2:7" x14ac:dyDescent="0.2">
      <c r="B18" s="5" t="s">
        <v>27</v>
      </c>
      <c r="C18" s="5" t="s">
        <v>16</v>
      </c>
      <c r="D18" s="7">
        <v>2</v>
      </c>
      <c r="E18" s="4"/>
      <c r="F18" s="4"/>
      <c r="G18" s="4"/>
    </row>
    <row r="19" spans="2:7" x14ac:dyDescent="0.2">
      <c r="B19" s="5"/>
      <c r="C19" s="5"/>
      <c r="D19" s="7"/>
      <c r="E19" s="4"/>
      <c r="F19" s="4"/>
      <c r="G19" s="4"/>
    </row>
    <row r="20" spans="2:7" x14ac:dyDescent="0.2">
      <c r="B20" s="6">
        <v>3</v>
      </c>
      <c r="C20" s="4" t="s">
        <v>87</v>
      </c>
      <c r="D20" s="7"/>
      <c r="E20" s="4"/>
      <c r="F20" s="4"/>
      <c r="G20" s="4"/>
    </row>
    <row r="21" spans="2:7" x14ac:dyDescent="0.2">
      <c r="B21" s="5" t="s">
        <v>28</v>
      </c>
      <c r="C21" s="5" t="s">
        <v>11</v>
      </c>
      <c r="D21" s="7">
        <v>1</v>
      </c>
      <c r="E21" s="4"/>
      <c r="F21" s="4"/>
      <c r="G21" s="4"/>
    </row>
    <row r="22" spans="2:7" x14ac:dyDescent="0.2">
      <c r="B22" s="5" t="s">
        <v>29</v>
      </c>
      <c r="C22" s="5" t="s">
        <v>12</v>
      </c>
      <c r="D22" s="7">
        <v>1</v>
      </c>
      <c r="E22" s="4"/>
      <c r="F22" s="4"/>
      <c r="G22" s="4"/>
    </row>
    <row r="23" spans="2:7" x14ac:dyDescent="0.2">
      <c r="B23" s="5" t="s">
        <v>30</v>
      </c>
      <c r="C23" s="5" t="s">
        <v>13</v>
      </c>
      <c r="D23" s="7">
        <v>1</v>
      </c>
      <c r="E23" s="4"/>
      <c r="F23" s="4"/>
      <c r="G23" s="4"/>
    </row>
    <row r="24" spans="2:7" x14ac:dyDescent="0.2">
      <c r="B24" s="5" t="s">
        <v>31</v>
      </c>
      <c r="C24" s="5" t="s">
        <v>14</v>
      </c>
      <c r="D24" s="7">
        <v>1</v>
      </c>
      <c r="E24" s="4"/>
      <c r="F24" s="4"/>
      <c r="G24" s="4"/>
    </row>
    <row r="25" spans="2:7" x14ac:dyDescent="0.2">
      <c r="B25" s="5" t="s">
        <v>32</v>
      </c>
      <c r="C25" s="5" t="s">
        <v>15</v>
      </c>
      <c r="D25" s="7">
        <v>1</v>
      </c>
      <c r="E25" s="4"/>
      <c r="F25" s="4"/>
      <c r="G25" s="4"/>
    </row>
    <row r="26" spans="2:7" x14ac:dyDescent="0.2">
      <c r="B26" s="5" t="s">
        <v>33</v>
      </c>
      <c r="C26" s="5" t="s">
        <v>16</v>
      </c>
      <c r="D26" s="7">
        <v>1</v>
      </c>
      <c r="E26" s="4"/>
      <c r="F26" s="4"/>
      <c r="G26" s="4"/>
    </row>
    <row r="27" spans="2:7" x14ac:dyDescent="0.2">
      <c r="B27" s="5"/>
      <c r="C27" s="5"/>
      <c r="D27" s="7"/>
      <c r="E27" s="4"/>
      <c r="F27" s="4"/>
      <c r="G27" s="4"/>
    </row>
    <row r="28" spans="2:7" x14ac:dyDescent="0.2">
      <c r="B28" s="6">
        <v>4</v>
      </c>
      <c r="C28" s="4" t="s">
        <v>88</v>
      </c>
      <c r="D28" s="7"/>
      <c r="E28" s="4"/>
      <c r="F28" s="4"/>
      <c r="G28" s="4"/>
    </row>
    <row r="29" spans="2:7" x14ac:dyDescent="0.2">
      <c r="B29" s="5" t="s">
        <v>34</v>
      </c>
      <c r="C29" s="5" t="s">
        <v>11</v>
      </c>
      <c r="D29" s="7">
        <v>0</v>
      </c>
      <c r="E29" s="4"/>
      <c r="F29" s="4"/>
      <c r="G29" s="4"/>
    </row>
    <row r="30" spans="2:7" x14ac:dyDescent="0.2">
      <c r="B30" s="5" t="s">
        <v>35</v>
      </c>
      <c r="C30" s="5" t="s">
        <v>12</v>
      </c>
      <c r="D30" s="7">
        <v>0</v>
      </c>
      <c r="E30" s="4"/>
      <c r="F30" s="4"/>
      <c r="G30" s="4"/>
    </row>
    <row r="31" spans="2:7" x14ac:dyDescent="0.2">
      <c r="B31" s="5" t="s">
        <v>36</v>
      </c>
      <c r="C31" s="5" t="s">
        <v>13</v>
      </c>
      <c r="D31" s="7">
        <v>1</v>
      </c>
      <c r="E31" s="4"/>
      <c r="F31" s="4"/>
      <c r="G31" s="4"/>
    </row>
    <row r="32" spans="2:7" x14ac:dyDescent="0.2">
      <c r="B32" s="5" t="s">
        <v>37</v>
      </c>
      <c r="C32" s="5" t="s">
        <v>14</v>
      </c>
      <c r="D32" s="7">
        <v>1</v>
      </c>
      <c r="E32" s="4"/>
      <c r="F32" s="4"/>
      <c r="G32" s="4"/>
    </row>
    <row r="33" spans="2:7" x14ac:dyDescent="0.2">
      <c r="B33" s="5" t="s">
        <v>38</v>
      </c>
      <c r="C33" s="5" t="s">
        <v>15</v>
      </c>
      <c r="D33" s="7">
        <v>1</v>
      </c>
      <c r="E33" s="4"/>
      <c r="F33" s="4"/>
      <c r="G33" s="4"/>
    </row>
    <row r="34" spans="2:7" x14ac:dyDescent="0.2">
      <c r="B34" s="5" t="s">
        <v>39</v>
      </c>
      <c r="C34" s="5" t="s">
        <v>16</v>
      </c>
      <c r="D34" s="7">
        <v>1</v>
      </c>
      <c r="E34" s="4"/>
      <c r="F34" s="4"/>
      <c r="G34" s="4"/>
    </row>
    <row r="35" spans="2:7" x14ac:dyDescent="0.2">
      <c r="B35" s="5"/>
      <c r="C35" s="5"/>
      <c r="D35" s="7"/>
      <c r="E35" s="4"/>
      <c r="F35" s="4"/>
      <c r="G35" s="4"/>
    </row>
    <row r="36" spans="2:7" x14ac:dyDescent="0.2">
      <c r="B36" s="6">
        <v>5</v>
      </c>
      <c r="C36" s="4" t="s">
        <v>89</v>
      </c>
      <c r="D36" s="7"/>
      <c r="E36" s="4"/>
      <c r="F36" s="4"/>
      <c r="G36" s="4"/>
    </row>
    <row r="37" spans="2:7" x14ac:dyDescent="0.2">
      <c r="B37" s="5" t="s">
        <v>40</v>
      </c>
      <c r="C37" s="5" t="s">
        <v>11</v>
      </c>
      <c r="D37" s="7">
        <v>0</v>
      </c>
      <c r="E37" s="4"/>
      <c r="F37" s="4"/>
      <c r="G37" s="4"/>
    </row>
    <row r="38" spans="2:7" x14ac:dyDescent="0.2">
      <c r="B38" s="5" t="s">
        <v>41</v>
      </c>
      <c r="C38" s="5" t="s">
        <v>12</v>
      </c>
      <c r="D38" s="7">
        <v>0</v>
      </c>
      <c r="E38" s="4"/>
      <c r="F38" s="4"/>
      <c r="G38" s="4"/>
    </row>
    <row r="39" spans="2:7" x14ac:dyDescent="0.2">
      <c r="B39" s="5" t="s">
        <v>42</v>
      </c>
      <c r="C39" s="5" t="s">
        <v>13</v>
      </c>
      <c r="D39" s="7">
        <v>1</v>
      </c>
      <c r="E39" s="4"/>
      <c r="F39" s="4"/>
      <c r="G39" s="4"/>
    </row>
    <row r="40" spans="2:7" x14ac:dyDescent="0.2">
      <c r="B40" s="5" t="s">
        <v>43</v>
      </c>
      <c r="C40" s="5" t="s">
        <v>14</v>
      </c>
      <c r="D40" s="7">
        <v>1</v>
      </c>
      <c r="E40" s="4"/>
      <c r="F40" s="4"/>
      <c r="G40" s="4"/>
    </row>
    <row r="41" spans="2:7" x14ac:dyDescent="0.2">
      <c r="B41" s="5" t="s">
        <v>44</v>
      </c>
      <c r="C41" s="5" t="s">
        <v>15</v>
      </c>
      <c r="D41" s="7">
        <v>1</v>
      </c>
      <c r="E41" s="4"/>
      <c r="F41" s="4"/>
      <c r="G41" s="4"/>
    </row>
    <row r="42" spans="2:7" x14ac:dyDescent="0.2">
      <c r="B42" s="5" t="s">
        <v>45</v>
      </c>
      <c r="C42" s="5" t="s">
        <v>16</v>
      </c>
      <c r="D42" s="7">
        <v>1</v>
      </c>
      <c r="E42" s="4"/>
      <c r="F42" s="4"/>
      <c r="G42" s="4"/>
    </row>
    <row r="43" spans="2:7" x14ac:dyDescent="0.2">
      <c r="B43" s="5"/>
      <c r="C43" s="5"/>
      <c r="D43" s="7"/>
      <c r="E43" s="4"/>
      <c r="F43" s="4"/>
      <c r="G43" s="4"/>
    </row>
    <row r="44" spans="2:7" x14ac:dyDescent="0.2">
      <c r="B44" s="6">
        <v>6</v>
      </c>
      <c r="C44" s="8" t="s">
        <v>53</v>
      </c>
      <c r="D44" s="7"/>
      <c r="E44" s="4"/>
      <c r="F44" s="4"/>
      <c r="G44" s="4"/>
    </row>
    <row r="45" spans="2:7" x14ac:dyDescent="0.2">
      <c r="B45" s="5" t="s">
        <v>46</v>
      </c>
      <c r="C45" s="5" t="s">
        <v>11</v>
      </c>
      <c r="D45" s="7">
        <v>1</v>
      </c>
      <c r="E45" s="4"/>
      <c r="F45" s="4"/>
      <c r="G45" s="4"/>
    </row>
    <row r="46" spans="2:7" x14ac:dyDescent="0.2">
      <c r="B46" s="5" t="s">
        <v>47</v>
      </c>
      <c r="C46" s="5" t="s">
        <v>12</v>
      </c>
      <c r="D46" s="7">
        <v>1</v>
      </c>
      <c r="E46" s="4"/>
      <c r="F46" s="4"/>
      <c r="G46" s="4"/>
    </row>
    <row r="47" spans="2:7" x14ac:dyDescent="0.2">
      <c r="B47" s="5" t="s">
        <v>48</v>
      </c>
      <c r="C47" s="5" t="s">
        <v>13</v>
      </c>
      <c r="D47" s="7">
        <v>1</v>
      </c>
      <c r="E47" s="4"/>
      <c r="F47" s="4"/>
      <c r="G47" s="4"/>
    </row>
    <row r="48" spans="2:7" x14ac:dyDescent="0.2">
      <c r="B48" s="5" t="s">
        <v>49</v>
      </c>
      <c r="C48" s="5" t="s">
        <v>14</v>
      </c>
      <c r="D48" s="7">
        <v>1</v>
      </c>
      <c r="E48" s="4"/>
      <c r="F48" s="4"/>
      <c r="G48" s="4"/>
    </row>
    <row r="49" spans="2:7" x14ac:dyDescent="0.2">
      <c r="B49" s="5" t="s">
        <v>50</v>
      </c>
      <c r="C49" s="5" t="s">
        <v>15</v>
      </c>
      <c r="D49" s="7">
        <v>1</v>
      </c>
      <c r="E49" s="4"/>
      <c r="F49" s="4"/>
      <c r="G49" s="4"/>
    </row>
    <row r="50" spans="2:7" x14ac:dyDescent="0.2">
      <c r="B50" s="5" t="s">
        <v>51</v>
      </c>
      <c r="C50" s="5" t="s">
        <v>16</v>
      </c>
      <c r="D50" s="7">
        <v>1</v>
      </c>
      <c r="E50" s="4"/>
      <c r="F50" s="4"/>
      <c r="G50" s="4"/>
    </row>
    <row r="51" spans="2:7" x14ac:dyDescent="0.2">
      <c r="B51" s="5"/>
      <c r="C51" s="5"/>
      <c r="D51" s="7"/>
      <c r="E51" s="4"/>
      <c r="F51" s="4"/>
      <c r="G51" s="4"/>
    </row>
    <row r="52" spans="2:7" x14ac:dyDescent="0.2">
      <c r="B52" s="6">
        <v>7</v>
      </c>
      <c r="C52" s="6" t="s">
        <v>60</v>
      </c>
      <c r="D52" s="7"/>
      <c r="E52" s="4"/>
      <c r="F52" s="4"/>
      <c r="G52" s="4"/>
    </row>
    <row r="53" spans="2:7" x14ac:dyDescent="0.2">
      <c r="B53" s="5" t="s">
        <v>54</v>
      </c>
      <c r="C53" s="5" t="s">
        <v>11</v>
      </c>
      <c r="D53" s="7">
        <v>1</v>
      </c>
      <c r="E53" s="4"/>
      <c r="F53" s="4"/>
      <c r="G53" s="4"/>
    </row>
    <row r="54" spans="2:7" x14ac:dyDescent="0.2">
      <c r="B54" s="5" t="s">
        <v>55</v>
      </c>
      <c r="C54" s="5" t="s">
        <v>12</v>
      </c>
      <c r="D54" s="7">
        <v>1</v>
      </c>
      <c r="E54" s="4"/>
      <c r="F54" s="4"/>
      <c r="G54" s="4"/>
    </row>
    <row r="55" spans="2:7" x14ac:dyDescent="0.2">
      <c r="B55" s="5" t="s">
        <v>56</v>
      </c>
      <c r="C55" s="5" t="s">
        <v>13</v>
      </c>
      <c r="D55" s="7">
        <v>1</v>
      </c>
      <c r="E55" s="4"/>
      <c r="F55" s="4"/>
      <c r="G55" s="4"/>
    </row>
    <row r="56" spans="2:7" x14ac:dyDescent="0.2">
      <c r="B56" s="5" t="s">
        <v>57</v>
      </c>
      <c r="C56" s="5" t="s">
        <v>14</v>
      </c>
      <c r="D56" s="7">
        <v>1</v>
      </c>
      <c r="E56" s="4"/>
      <c r="F56" s="4"/>
      <c r="G56" s="4"/>
    </row>
    <row r="57" spans="2:7" x14ac:dyDescent="0.2">
      <c r="B57" s="5" t="s">
        <v>58</v>
      </c>
      <c r="C57" s="5" t="s">
        <v>15</v>
      </c>
      <c r="D57" s="7">
        <v>1</v>
      </c>
      <c r="E57" s="4"/>
      <c r="F57" s="4"/>
      <c r="G57" s="4"/>
    </row>
    <row r="58" spans="2:7" x14ac:dyDescent="0.2">
      <c r="B58" s="5" t="s">
        <v>59</v>
      </c>
      <c r="C58" s="5" t="s">
        <v>16</v>
      </c>
      <c r="D58" s="7">
        <v>1</v>
      </c>
      <c r="E58" s="4"/>
      <c r="F58" s="4"/>
      <c r="G58" s="4"/>
    </row>
    <row r="59" spans="2:7" x14ac:dyDescent="0.2">
      <c r="B59" s="5"/>
      <c r="C59" s="5"/>
      <c r="D59" s="7"/>
      <c r="E59" s="4"/>
      <c r="F59" s="4"/>
      <c r="G59" s="4"/>
    </row>
    <row r="60" spans="2:7" x14ac:dyDescent="0.2">
      <c r="B60" s="6">
        <v>8</v>
      </c>
      <c r="C60" s="6" t="s">
        <v>61</v>
      </c>
      <c r="D60" s="7"/>
      <c r="E60" s="4"/>
      <c r="F60" s="4"/>
      <c r="G60" s="4"/>
    </row>
    <row r="61" spans="2:7" x14ac:dyDescent="0.2">
      <c r="B61" s="5" t="s">
        <v>62</v>
      </c>
      <c r="C61" s="5" t="s">
        <v>11</v>
      </c>
      <c r="D61" s="7">
        <v>0</v>
      </c>
      <c r="E61" s="4"/>
      <c r="F61" s="4"/>
      <c r="G61" s="4"/>
    </row>
    <row r="62" spans="2:7" x14ac:dyDescent="0.2">
      <c r="B62" s="5" t="s">
        <v>63</v>
      </c>
      <c r="C62" s="5" t="s">
        <v>12</v>
      </c>
      <c r="D62" s="7">
        <v>0</v>
      </c>
      <c r="E62" s="4"/>
      <c r="F62" s="4"/>
      <c r="G62" s="4"/>
    </row>
    <row r="63" spans="2:7" x14ac:dyDescent="0.2">
      <c r="B63" s="5" t="s">
        <v>64</v>
      </c>
      <c r="C63" s="5" t="s">
        <v>13</v>
      </c>
      <c r="D63" s="7">
        <v>1</v>
      </c>
      <c r="E63" s="4"/>
      <c r="F63" s="4"/>
      <c r="G63" s="4"/>
    </row>
    <row r="64" spans="2:7" x14ac:dyDescent="0.2">
      <c r="B64" s="5" t="s">
        <v>65</v>
      </c>
      <c r="C64" s="5" t="s">
        <v>14</v>
      </c>
      <c r="D64" s="7">
        <v>1</v>
      </c>
      <c r="E64" s="4"/>
      <c r="F64" s="4"/>
      <c r="G64" s="4"/>
    </row>
    <row r="65" spans="2:7" x14ac:dyDescent="0.2">
      <c r="B65" s="5" t="s">
        <v>66</v>
      </c>
      <c r="C65" s="5" t="s">
        <v>15</v>
      </c>
      <c r="D65" s="7">
        <v>1</v>
      </c>
      <c r="E65" s="4"/>
      <c r="F65" s="4"/>
      <c r="G65" s="4"/>
    </row>
    <row r="66" spans="2:7" x14ac:dyDescent="0.2">
      <c r="B66" s="5" t="s">
        <v>67</v>
      </c>
      <c r="C66" s="5" t="s">
        <v>16</v>
      </c>
      <c r="D66" s="7">
        <v>1</v>
      </c>
      <c r="E66" s="4"/>
      <c r="F66" s="4"/>
      <c r="G66" s="4"/>
    </row>
    <row r="67" spans="2:7" ht="13.5" customHeight="1" x14ac:dyDescent="0.2">
      <c r="B67" s="5"/>
      <c r="C67" s="5"/>
      <c r="D67" s="7"/>
      <c r="E67" s="4"/>
      <c r="F67" s="4"/>
      <c r="G67" s="4"/>
    </row>
    <row r="68" spans="2:7" x14ac:dyDescent="0.2">
      <c r="B68" s="6">
        <v>9</v>
      </c>
      <c r="C68" s="6" t="s">
        <v>74</v>
      </c>
      <c r="D68" s="7"/>
      <c r="E68" s="4"/>
      <c r="F68" s="4"/>
      <c r="G68" s="4"/>
    </row>
    <row r="69" spans="2:7" x14ac:dyDescent="0.2">
      <c r="B69" s="5" t="s">
        <v>68</v>
      </c>
      <c r="C69" s="5" t="s">
        <v>11</v>
      </c>
      <c r="D69" s="7">
        <v>0</v>
      </c>
      <c r="E69" s="4"/>
      <c r="F69" s="4"/>
      <c r="G69" s="4"/>
    </row>
    <row r="70" spans="2:7" x14ac:dyDescent="0.2">
      <c r="B70" s="5" t="s">
        <v>69</v>
      </c>
      <c r="C70" s="5" t="s">
        <v>12</v>
      </c>
      <c r="D70" s="7">
        <v>0</v>
      </c>
      <c r="E70" s="4"/>
      <c r="F70" s="4"/>
      <c r="G70" s="4"/>
    </row>
    <row r="71" spans="2:7" x14ac:dyDescent="0.2">
      <c r="B71" s="5" t="s">
        <v>70</v>
      </c>
      <c r="C71" s="5" t="s">
        <v>13</v>
      </c>
      <c r="D71" s="7">
        <v>2</v>
      </c>
      <c r="E71" s="4"/>
      <c r="F71" s="4"/>
      <c r="G71" s="4"/>
    </row>
    <row r="72" spans="2:7" x14ac:dyDescent="0.2">
      <c r="B72" s="5" t="s">
        <v>71</v>
      </c>
      <c r="C72" s="5" t="s">
        <v>14</v>
      </c>
      <c r="D72" s="7">
        <v>2</v>
      </c>
      <c r="E72" s="4"/>
      <c r="F72" s="4"/>
      <c r="G72" s="4"/>
    </row>
    <row r="73" spans="2:7" x14ac:dyDescent="0.2">
      <c r="B73" s="5" t="s">
        <v>72</v>
      </c>
      <c r="C73" s="5" t="s">
        <v>15</v>
      </c>
      <c r="D73" s="7">
        <v>2</v>
      </c>
      <c r="E73" s="4"/>
      <c r="F73" s="4"/>
      <c r="G73" s="4"/>
    </row>
    <row r="74" spans="2:7" x14ac:dyDescent="0.2">
      <c r="B74" s="5" t="s">
        <v>73</v>
      </c>
      <c r="C74" s="5" t="s">
        <v>16</v>
      </c>
      <c r="D74" s="7">
        <v>2</v>
      </c>
      <c r="E74" s="4"/>
      <c r="F74" s="4"/>
      <c r="G74" s="4"/>
    </row>
    <row r="75" spans="2:7" x14ac:dyDescent="0.2">
      <c r="B75" s="5"/>
      <c r="C75" s="5"/>
      <c r="D75" s="7"/>
      <c r="E75" s="4"/>
      <c r="F75" s="4"/>
      <c r="G75" s="4"/>
    </row>
    <row r="76" spans="2:7" x14ac:dyDescent="0.2">
      <c r="B76" s="6">
        <v>10</v>
      </c>
      <c r="C76" s="6" t="s">
        <v>96</v>
      </c>
      <c r="D76" s="7"/>
      <c r="E76" s="4"/>
      <c r="F76" s="4"/>
      <c r="G76" s="4"/>
    </row>
    <row r="77" spans="2:7" x14ac:dyDescent="0.2">
      <c r="B77" s="5" t="s">
        <v>90</v>
      </c>
      <c r="C77" s="5" t="s">
        <v>11</v>
      </c>
      <c r="D77" s="7">
        <v>2</v>
      </c>
      <c r="E77" s="4"/>
      <c r="F77" s="4"/>
      <c r="G77" s="4"/>
    </row>
    <row r="78" spans="2:7" x14ac:dyDescent="0.2">
      <c r="B78" s="5" t="s">
        <v>91</v>
      </c>
      <c r="C78" s="5" t="s">
        <v>12</v>
      </c>
      <c r="D78" s="7">
        <v>2</v>
      </c>
      <c r="E78" s="4"/>
      <c r="F78" s="4"/>
      <c r="G78" s="4"/>
    </row>
    <row r="79" spans="2:7" x14ac:dyDescent="0.2">
      <c r="B79" s="5" t="s">
        <v>92</v>
      </c>
      <c r="C79" s="5" t="s">
        <v>13</v>
      </c>
      <c r="D79" s="7">
        <v>2</v>
      </c>
      <c r="E79" s="4"/>
      <c r="F79" s="4"/>
      <c r="G79" s="4"/>
    </row>
    <row r="80" spans="2:7" x14ac:dyDescent="0.2">
      <c r="B80" s="5" t="s">
        <v>93</v>
      </c>
      <c r="C80" s="5" t="s">
        <v>14</v>
      </c>
      <c r="D80" s="7">
        <v>2</v>
      </c>
      <c r="E80" s="4"/>
      <c r="F80" s="4"/>
      <c r="G80" s="4"/>
    </row>
    <row r="81" spans="2:7" x14ac:dyDescent="0.2">
      <c r="B81" s="5" t="s">
        <v>94</v>
      </c>
      <c r="C81" s="5" t="s">
        <v>15</v>
      </c>
      <c r="D81" s="7">
        <v>2</v>
      </c>
      <c r="E81" s="4"/>
      <c r="F81" s="4"/>
      <c r="G81" s="4"/>
    </row>
    <row r="82" spans="2:7" x14ac:dyDescent="0.2">
      <c r="B82" s="5" t="s">
        <v>95</v>
      </c>
      <c r="C82" s="5" t="s">
        <v>16</v>
      </c>
      <c r="D82" s="7">
        <v>2</v>
      </c>
      <c r="E82" s="4"/>
      <c r="F82" s="4"/>
      <c r="G82" s="4"/>
    </row>
    <row r="83" spans="2:7" x14ac:dyDescent="0.2">
      <c r="B83" s="29"/>
      <c r="C83" s="30"/>
      <c r="D83" s="31"/>
      <c r="E83" s="32"/>
      <c r="F83" s="33"/>
      <c r="G83" s="4"/>
    </row>
    <row r="84" spans="2:7" x14ac:dyDescent="0.2">
      <c r="B84" s="6">
        <v>11</v>
      </c>
      <c r="C84" s="6" t="s">
        <v>103</v>
      </c>
      <c r="D84" s="7"/>
      <c r="E84" s="4"/>
      <c r="F84" s="4"/>
      <c r="G84" s="4"/>
    </row>
    <row r="85" spans="2:7" x14ac:dyDescent="0.2">
      <c r="B85" s="5" t="s">
        <v>97</v>
      </c>
      <c r="C85" s="5" t="s">
        <v>11</v>
      </c>
      <c r="D85" s="7">
        <v>1</v>
      </c>
      <c r="E85" s="4"/>
      <c r="F85" s="4"/>
      <c r="G85" s="4"/>
    </row>
    <row r="86" spans="2:7" x14ac:dyDescent="0.2">
      <c r="B86" s="5" t="s">
        <v>98</v>
      </c>
      <c r="C86" s="5" t="s">
        <v>12</v>
      </c>
      <c r="D86" s="7">
        <v>1</v>
      </c>
      <c r="E86" s="4"/>
      <c r="F86" s="4"/>
      <c r="G86" s="4"/>
    </row>
    <row r="87" spans="2:7" x14ac:dyDescent="0.2">
      <c r="B87" s="5" t="s">
        <v>99</v>
      </c>
      <c r="C87" s="5" t="s">
        <v>13</v>
      </c>
      <c r="D87" s="7">
        <v>1</v>
      </c>
      <c r="E87" s="4"/>
      <c r="F87" s="4"/>
      <c r="G87" s="4"/>
    </row>
    <row r="88" spans="2:7" x14ac:dyDescent="0.2">
      <c r="B88" s="5" t="s">
        <v>100</v>
      </c>
      <c r="C88" s="5" t="s">
        <v>14</v>
      </c>
      <c r="D88" s="7">
        <v>1</v>
      </c>
      <c r="E88" s="4"/>
      <c r="F88" s="4"/>
      <c r="G88" s="4"/>
    </row>
    <row r="89" spans="2:7" x14ac:dyDescent="0.2">
      <c r="B89" s="5" t="s">
        <v>101</v>
      </c>
      <c r="C89" s="5" t="s">
        <v>15</v>
      </c>
      <c r="D89" s="7">
        <v>1</v>
      </c>
      <c r="E89" s="4"/>
      <c r="F89" s="4"/>
      <c r="G89" s="4"/>
    </row>
    <row r="90" spans="2:7" x14ac:dyDescent="0.2">
      <c r="B90" s="5" t="s">
        <v>102</v>
      </c>
      <c r="C90" s="5" t="s">
        <v>16</v>
      </c>
      <c r="D90" s="7">
        <v>1</v>
      </c>
      <c r="E90" s="4"/>
      <c r="F90" s="4"/>
      <c r="G90" s="4"/>
    </row>
    <row r="91" spans="2:7" x14ac:dyDescent="0.2">
      <c r="B91" s="29"/>
      <c r="C91" s="30"/>
      <c r="D91" s="31"/>
      <c r="E91" s="32"/>
      <c r="F91" s="33"/>
      <c r="G91" s="4"/>
    </row>
    <row r="92" spans="2:7" x14ac:dyDescent="0.2">
      <c r="B92" s="48" t="s">
        <v>5</v>
      </c>
      <c r="C92" s="49"/>
      <c r="D92" s="50"/>
      <c r="E92" s="45"/>
      <c r="F92" s="46"/>
      <c r="G92" s="9"/>
    </row>
    <row r="93" spans="2:7" x14ac:dyDescent="0.2">
      <c r="B93" s="51"/>
      <c r="C93" s="52"/>
      <c r="D93" s="53"/>
      <c r="E93" s="4"/>
      <c r="F93" s="4"/>
      <c r="G93" s="4"/>
    </row>
    <row r="94" spans="2:7" x14ac:dyDescent="0.2">
      <c r="B94" s="48" t="s">
        <v>7</v>
      </c>
      <c r="C94" s="49"/>
      <c r="D94" s="50"/>
      <c r="E94" s="45"/>
      <c r="F94" s="46"/>
      <c r="G94" s="9"/>
    </row>
    <row r="95" spans="2:7" x14ac:dyDescent="0.2">
      <c r="B95" s="51"/>
      <c r="C95" s="52"/>
      <c r="D95" s="53"/>
      <c r="E95" s="4"/>
      <c r="F95" s="4"/>
      <c r="G95" s="4"/>
    </row>
    <row r="96" spans="2:7" x14ac:dyDescent="0.2">
      <c r="B96" s="48" t="s">
        <v>6</v>
      </c>
      <c r="C96" s="49"/>
      <c r="D96" s="50"/>
      <c r="E96" s="45"/>
      <c r="F96" s="46"/>
      <c r="G96" s="9"/>
    </row>
    <row r="97" spans="2:7" x14ac:dyDescent="0.2">
      <c r="B97" s="51"/>
      <c r="C97" s="52"/>
      <c r="D97" s="53"/>
      <c r="E97" s="4"/>
      <c r="F97" s="4"/>
      <c r="G97" s="4"/>
    </row>
    <row r="98" spans="2:7" x14ac:dyDescent="0.2">
      <c r="B98" s="48" t="s">
        <v>3</v>
      </c>
      <c r="C98" s="49"/>
      <c r="D98" s="50"/>
      <c r="E98" s="45"/>
      <c r="F98" s="46"/>
      <c r="G98" s="9"/>
    </row>
  </sheetData>
  <mergeCells count="12">
    <mergeCell ref="E92:F92"/>
    <mergeCell ref="E94:F94"/>
    <mergeCell ref="E96:F96"/>
    <mergeCell ref="E98:F98"/>
    <mergeCell ref="B1:G1"/>
    <mergeCell ref="B92:D92"/>
    <mergeCell ref="B94:D94"/>
    <mergeCell ref="B96:D96"/>
    <mergeCell ref="B98:D98"/>
    <mergeCell ref="B93:D93"/>
    <mergeCell ref="B95:D95"/>
    <mergeCell ref="B97:D9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7"/>
  <sheetViews>
    <sheetView view="pageBreakPreview" topLeftCell="A71" zoomScale="60" zoomScaleNormal="85" workbookViewId="0">
      <selection activeCell="G105" sqref="G105:H105"/>
    </sheetView>
  </sheetViews>
  <sheetFormatPr baseColWidth="10" defaultColWidth="9.140625" defaultRowHeight="14.25" x14ac:dyDescent="0.2"/>
  <cols>
    <col min="1" max="1" width="20.5703125" style="1" customWidth="1"/>
    <col min="2" max="2" width="20.140625" style="1" customWidth="1"/>
    <col min="3" max="3" width="35" style="1" customWidth="1"/>
    <col min="4" max="6" width="9.140625" style="1"/>
    <col min="7" max="7" width="18.85546875" style="1" customWidth="1"/>
    <col min="8" max="8" width="13.28515625" style="1" bestFit="1" customWidth="1"/>
    <col min="9" max="9" width="14.42578125" style="1" bestFit="1" customWidth="1"/>
    <col min="10" max="16384" width="9.140625" style="1"/>
  </cols>
  <sheetData>
    <row r="1" spans="2:9" x14ac:dyDescent="0.2">
      <c r="B1" s="47" t="s">
        <v>75</v>
      </c>
      <c r="C1" s="47"/>
      <c r="D1" s="47"/>
      <c r="E1" s="47"/>
      <c r="F1" s="47"/>
      <c r="G1" s="47"/>
      <c r="H1" s="47"/>
      <c r="I1" s="47"/>
    </row>
    <row r="2" spans="2:9" ht="15" customHeight="1" x14ac:dyDescent="0.2">
      <c r="B2" s="2" t="s">
        <v>0</v>
      </c>
      <c r="C2" s="2" t="s">
        <v>10</v>
      </c>
      <c r="D2" s="2" t="s">
        <v>1</v>
      </c>
      <c r="E2" s="57" t="s">
        <v>2</v>
      </c>
      <c r="F2" s="58"/>
      <c r="G2" s="59"/>
      <c r="H2" s="2" t="s">
        <v>4</v>
      </c>
      <c r="I2" s="2" t="s">
        <v>7</v>
      </c>
    </row>
    <row r="3" spans="2:9" x14ac:dyDescent="0.2">
      <c r="B3" s="4"/>
      <c r="C3" s="4"/>
      <c r="D3" s="4"/>
      <c r="E3" s="4" t="s">
        <v>104</v>
      </c>
      <c r="F3" s="4" t="s">
        <v>105</v>
      </c>
      <c r="G3" s="4" t="s">
        <v>3</v>
      </c>
      <c r="H3" s="4"/>
      <c r="I3" s="4"/>
    </row>
    <row r="4" spans="2:9" x14ac:dyDescent="0.2">
      <c r="B4" s="4"/>
      <c r="C4" s="4"/>
      <c r="D4" s="4"/>
      <c r="E4" s="4"/>
      <c r="F4" s="4"/>
      <c r="G4" s="4"/>
      <c r="H4" s="4"/>
      <c r="I4" s="4"/>
    </row>
    <row r="5" spans="2:9" x14ac:dyDescent="0.2">
      <c r="B5" s="39">
        <v>1</v>
      </c>
      <c r="C5" s="40" t="s">
        <v>9</v>
      </c>
      <c r="D5" s="41"/>
      <c r="E5" s="41"/>
      <c r="F5" s="41"/>
      <c r="G5" s="40">
        <f>SUM(G6:G11)</f>
        <v>54400</v>
      </c>
      <c r="H5" s="40"/>
      <c r="I5" s="40"/>
    </row>
    <row r="6" spans="2:9" x14ac:dyDescent="0.2">
      <c r="B6" s="5" t="s">
        <v>8</v>
      </c>
      <c r="C6" s="5" t="s">
        <v>11</v>
      </c>
      <c r="D6" s="7">
        <v>1</v>
      </c>
      <c r="E6" s="7">
        <v>4</v>
      </c>
      <c r="F6" s="7">
        <v>3200</v>
      </c>
      <c r="G6" s="4">
        <f>F6*E6*D6</f>
        <v>12800</v>
      </c>
      <c r="H6" s="4"/>
      <c r="I6" s="4"/>
    </row>
    <row r="7" spans="2:9" x14ac:dyDescent="0.2">
      <c r="B7" s="5" t="s">
        <v>17</v>
      </c>
      <c r="C7" s="5" t="s">
        <v>12</v>
      </c>
      <c r="D7" s="7">
        <v>1</v>
      </c>
      <c r="E7" s="7">
        <v>4</v>
      </c>
      <c r="F7" s="7">
        <v>3200</v>
      </c>
      <c r="G7" s="4">
        <f t="shared" ref="G7:G11" si="0">F7*E7*D7</f>
        <v>12800</v>
      </c>
      <c r="H7" s="4"/>
      <c r="I7" s="4"/>
    </row>
    <row r="8" spans="2:9" x14ac:dyDescent="0.2">
      <c r="B8" s="5" t="s">
        <v>18</v>
      </c>
      <c r="C8" s="5" t="s">
        <v>13</v>
      </c>
      <c r="D8" s="7">
        <v>1</v>
      </c>
      <c r="E8" s="7">
        <v>2</v>
      </c>
      <c r="F8" s="7">
        <v>3200</v>
      </c>
      <c r="G8" s="4">
        <f t="shared" si="0"/>
        <v>6400</v>
      </c>
      <c r="H8" s="4"/>
      <c r="I8" s="4"/>
    </row>
    <row r="9" spans="2:9" x14ac:dyDescent="0.2">
      <c r="B9" s="5" t="s">
        <v>19</v>
      </c>
      <c r="C9" s="5" t="s">
        <v>14</v>
      </c>
      <c r="D9" s="7">
        <v>1</v>
      </c>
      <c r="E9" s="7">
        <v>2</v>
      </c>
      <c r="F9" s="7">
        <v>3200</v>
      </c>
      <c r="G9" s="4">
        <f t="shared" si="0"/>
        <v>6400</v>
      </c>
      <c r="H9" s="4"/>
      <c r="I9" s="4"/>
    </row>
    <row r="10" spans="2:9" x14ac:dyDescent="0.2">
      <c r="B10" s="5" t="s">
        <v>20</v>
      </c>
      <c r="C10" s="5" t="s">
        <v>15</v>
      </c>
      <c r="D10" s="7">
        <v>1</v>
      </c>
      <c r="E10" s="7">
        <v>2</v>
      </c>
      <c r="F10" s="7">
        <v>3200</v>
      </c>
      <c r="G10" s="4">
        <f t="shared" si="0"/>
        <v>6400</v>
      </c>
      <c r="H10" s="4"/>
      <c r="I10" s="4"/>
    </row>
    <row r="11" spans="2:9" x14ac:dyDescent="0.2">
      <c r="B11" s="5" t="s">
        <v>21</v>
      </c>
      <c r="C11" s="5" t="s">
        <v>16</v>
      </c>
      <c r="D11" s="7">
        <v>1</v>
      </c>
      <c r="E11" s="7">
        <v>3</v>
      </c>
      <c r="F11" s="7">
        <v>3200</v>
      </c>
      <c r="G11" s="4">
        <f t="shared" si="0"/>
        <v>9600</v>
      </c>
      <c r="H11" s="4"/>
      <c r="I11" s="4"/>
    </row>
    <row r="12" spans="2:9" x14ac:dyDescent="0.2">
      <c r="B12" s="5"/>
      <c r="C12" s="5"/>
      <c r="D12" s="7"/>
      <c r="E12" s="7"/>
      <c r="F12" s="7"/>
      <c r="G12" s="4"/>
      <c r="H12" s="4"/>
      <c r="I12" s="4"/>
    </row>
    <row r="13" spans="2:9" x14ac:dyDescent="0.2">
      <c r="B13" s="39">
        <v>2</v>
      </c>
      <c r="C13" s="40" t="s">
        <v>52</v>
      </c>
      <c r="D13" s="41"/>
      <c r="E13" s="41"/>
      <c r="F13" s="41"/>
      <c r="G13" s="40">
        <f>SUM(G14:G19)</f>
        <v>57600</v>
      </c>
      <c r="H13" s="40"/>
      <c r="I13" s="40"/>
    </row>
    <row r="14" spans="2:9" x14ac:dyDescent="0.2">
      <c r="B14" s="5" t="s">
        <v>22</v>
      </c>
      <c r="C14" s="5" t="s">
        <v>11</v>
      </c>
      <c r="D14" s="7">
        <v>0</v>
      </c>
      <c r="E14" s="7">
        <v>4</v>
      </c>
      <c r="F14" s="7">
        <v>3200</v>
      </c>
      <c r="G14" s="4">
        <f>F14*E14*D14</f>
        <v>0</v>
      </c>
      <c r="H14" s="4"/>
      <c r="I14" s="4"/>
    </row>
    <row r="15" spans="2:9" x14ac:dyDescent="0.2">
      <c r="B15" s="5" t="s">
        <v>23</v>
      </c>
      <c r="C15" s="5" t="s">
        <v>12</v>
      </c>
      <c r="D15" s="7">
        <v>0</v>
      </c>
      <c r="E15" s="7">
        <v>4</v>
      </c>
      <c r="F15" s="7">
        <v>3200</v>
      </c>
      <c r="G15" s="4">
        <f t="shared" ref="G15:G19" si="1">F15*E15*D15</f>
        <v>0</v>
      </c>
      <c r="H15" s="4"/>
      <c r="I15" s="4"/>
    </row>
    <row r="16" spans="2:9" x14ac:dyDescent="0.2">
      <c r="B16" s="5" t="s">
        <v>24</v>
      </c>
      <c r="C16" s="5" t="s">
        <v>13</v>
      </c>
      <c r="D16" s="7">
        <v>2</v>
      </c>
      <c r="E16" s="7">
        <v>2</v>
      </c>
      <c r="F16" s="7">
        <v>3200</v>
      </c>
      <c r="G16" s="4">
        <f t="shared" si="1"/>
        <v>12800</v>
      </c>
      <c r="H16" s="4"/>
      <c r="I16" s="4"/>
    </row>
    <row r="17" spans="2:9" x14ac:dyDescent="0.2">
      <c r="B17" s="5" t="s">
        <v>25</v>
      </c>
      <c r="C17" s="5" t="s">
        <v>14</v>
      </c>
      <c r="D17" s="7">
        <v>2</v>
      </c>
      <c r="E17" s="7">
        <v>2</v>
      </c>
      <c r="F17" s="7">
        <v>3200</v>
      </c>
      <c r="G17" s="4">
        <f t="shared" si="1"/>
        <v>12800</v>
      </c>
      <c r="H17" s="4"/>
      <c r="I17" s="4"/>
    </row>
    <row r="18" spans="2:9" x14ac:dyDescent="0.2">
      <c r="B18" s="5" t="s">
        <v>26</v>
      </c>
      <c r="C18" s="5" t="s">
        <v>15</v>
      </c>
      <c r="D18" s="7">
        <v>2</v>
      </c>
      <c r="E18" s="7">
        <v>2</v>
      </c>
      <c r="F18" s="7">
        <v>3200</v>
      </c>
      <c r="G18" s="4">
        <f t="shared" si="1"/>
        <v>12800</v>
      </c>
      <c r="H18" s="4"/>
      <c r="I18" s="4"/>
    </row>
    <row r="19" spans="2:9" x14ac:dyDescent="0.2">
      <c r="B19" s="5" t="s">
        <v>27</v>
      </c>
      <c r="C19" s="5" t="s">
        <v>16</v>
      </c>
      <c r="D19" s="7">
        <v>2</v>
      </c>
      <c r="E19" s="7">
        <v>3</v>
      </c>
      <c r="F19" s="7">
        <v>3200</v>
      </c>
      <c r="G19" s="4">
        <f t="shared" si="1"/>
        <v>19200</v>
      </c>
      <c r="H19" s="4"/>
      <c r="I19" s="4"/>
    </row>
    <row r="20" spans="2:9" x14ac:dyDescent="0.2">
      <c r="B20" s="5"/>
      <c r="C20" s="5"/>
      <c r="D20" s="7"/>
      <c r="E20" s="7"/>
      <c r="F20" s="7"/>
      <c r="G20" s="4"/>
      <c r="H20" s="4"/>
      <c r="I20" s="4"/>
    </row>
    <row r="21" spans="2:9" x14ac:dyDescent="0.2">
      <c r="B21" s="39">
        <v>3</v>
      </c>
      <c r="C21" s="40" t="s">
        <v>87</v>
      </c>
      <c r="D21" s="41"/>
      <c r="E21" s="41"/>
      <c r="F21" s="41"/>
      <c r="G21" s="40">
        <f>SUM(G22:G27)</f>
        <v>54400</v>
      </c>
      <c r="H21" s="40"/>
      <c r="I21" s="40"/>
    </row>
    <row r="22" spans="2:9" x14ac:dyDescent="0.2">
      <c r="B22" s="5" t="s">
        <v>28</v>
      </c>
      <c r="C22" s="5" t="s">
        <v>11</v>
      </c>
      <c r="D22" s="7">
        <v>1</v>
      </c>
      <c r="E22" s="7">
        <v>4</v>
      </c>
      <c r="F22" s="7">
        <v>3200</v>
      </c>
      <c r="G22" s="4">
        <f>F22*E22*D22</f>
        <v>12800</v>
      </c>
      <c r="H22" s="4"/>
      <c r="I22" s="4"/>
    </row>
    <row r="23" spans="2:9" x14ac:dyDescent="0.2">
      <c r="B23" s="5" t="s">
        <v>29</v>
      </c>
      <c r="C23" s="5" t="s">
        <v>12</v>
      </c>
      <c r="D23" s="7">
        <v>1</v>
      </c>
      <c r="E23" s="7">
        <v>4</v>
      </c>
      <c r="F23" s="7">
        <v>3200</v>
      </c>
      <c r="G23" s="4">
        <f t="shared" ref="G23:G27" si="2">F23*E23*D23</f>
        <v>12800</v>
      </c>
      <c r="H23" s="4"/>
      <c r="I23" s="4"/>
    </row>
    <row r="24" spans="2:9" x14ac:dyDescent="0.2">
      <c r="B24" s="5" t="s">
        <v>30</v>
      </c>
      <c r="C24" s="5" t="s">
        <v>13</v>
      </c>
      <c r="D24" s="7">
        <v>1</v>
      </c>
      <c r="E24" s="7">
        <v>2</v>
      </c>
      <c r="F24" s="7">
        <v>3200</v>
      </c>
      <c r="G24" s="4">
        <f t="shared" si="2"/>
        <v>6400</v>
      </c>
      <c r="H24" s="4"/>
      <c r="I24" s="4"/>
    </row>
    <row r="25" spans="2:9" x14ac:dyDescent="0.2">
      <c r="B25" s="5" t="s">
        <v>31</v>
      </c>
      <c r="C25" s="5" t="s">
        <v>14</v>
      </c>
      <c r="D25" s="7">
        <v>1</v>
      </c>
      <c r="E25" s="7">
        <v>2</v>
      </c>
      <c r="F25" s="7">
        <v>3200</v>
      </c>
      <c r="G25" s="4">
        <f t="shared" si="2"/>
        <v>6400</v>
      </c>
      <c r="H25" s="4"/>
      <c r="I25" s="4"/>
    </row>
    <row r="26" spans="2:9" x14ac:dyDescent="0.2">
      <c r="B26" s="5" t="s">
        <v>32</v>
      </c>
      <c r="C26" s="5" t="s">
        <v>15</v>
      </c>
      <c r="D26" s="7">
        <v>1</v>
      </c>
      <c r="E26" s="7">
        <v>2</v>
      </c>
      <c r="F26" s="7">
        <v>3200</v>
      </c>
      <c r="G26" s="4">
        <f t="shared" si="2"/>
        <v>6400</v>
      </c>
      <c r="H26" s="4"/>
      <c r="I26" s="4"/>
    </row>
    <row r="27" spans="2:9" x14ac:dyDescent="0.2">
      <c r="B27" s="5" t="s">
        <v>33</v>
      </c>
      <c r="C27" s="5" t="s">
        <v>16</v>
      </c>
      <c r="D27" s="7">
        <v>1</v>
      </c>
      <c r="E27" s="7">
        <v>3</v>
      </c>
      <c r="F27" s="7">
        <v>3200</v>
      </c>
      <c r="G27" s="4">
        <f t="shared" si="2"/>
        <v>9600</v>
      </c>
      <c r="H27" s="4"/>
      <c r="I27" s="4"/>
    </row>
    <row r="28" spans="2:9" x14ac:dyDescent="0.2">
      <c r="B28" s="5"/>
      <c r="C28" s="5"/>
      <c r="D28" s="7"/>
      <c r="E28" s="7"/>
      <c r="F28" s="7"/>
      <c r="G28" s="4"/>
      <c r="H28" s="4"/>
      <c r="I28" s="4"/>
    </row>
    <row r="29" spans="2:9" x14ac:dyDescent="0.2">
      <c r="B29" s="39">
        <v>4</v>
      </c>
      <c r="C29" s="40" t="s">
        <v>88</v>
      </c>
      <c r="D29" s="41"/>
      <c r="E29" s="41"/>
      <c r="F29" s="41"/>
      <c r="G29" s="40">
        <f>SUM(G30:G35)</f>
        <v>28800</v>
      </c>
      <c r="H29" s="40"/>
      <c r="I29" s="40"/>
    </row>
    <row r="30" spans="2:9" x14ac:dyDescent="0.2">
      <c r="B30" s="5" t="s">
        <v>34</v>
      </c>
      <c r="C30" s="5" t="s">
        <v>11</v>
      </c>
      <c r="D30" s="7">
        <v>0</v>
      </c>
      <c r="E30" s="7">
        <v>4</v>
      </c>
      <c r="F30" s="7">
        <v>3200</v>
      </c>
      <c r="G30" s="4">
        <f>F30*E30*D30</f>
        <v>0</v>
      </c>
      <c r="H30" s="4"/>
      <c r="I30" s="4"/>
    </row>
    <row r="31" spans="2:9" x14ac:dyDescent="0.2">
      <c r="B31" s="5" t="s">
        <v>35</v>
      </c>
      <c r="C31" s="5" t="s">
        <v>12</v>
      </c>
      <c r="D31" s="7">
        <v>0</v>
      </c>
      <c r="E31" s="7">
        <v>4</v>
      </c>
      <c r="F31" s="7">
        <v>3200</v>
      </c>
      <c r="G31" s="4">
        <f t="shared" ref="G31:G35" si="3">F31*E31*D31</f>
        <v>0</v>
      </c>
      <c r="H31" s="4"/>
      <c r="I31" s="4"/>
    </row>
    <row r="32" spans="2:9" x14ac:dyDescent="0.2">
      <c r="B32" s="5" t="s">
        <v>36</v>
      </c>
      <c r="C32" s="5" t="s">
        <v>13</v>
      </c>
      <c r="D32" s="7">
        <v>1</v>
      </c>
      <c r="E32" s="7">
        <v>2</v>
      </c>
      <c r="F32" s="7">
        <v>3200</v>
      </c>
      <c r="G32" s="4">
        <f t="shared" si="3"/>
        <v>6400</v>
      </c>
      <c r="H32" s="4"/>
      <c r="I32" s="4"/>
    </row>
    <row r="33" spans="2:9" x14ac:dyDescent="0.2">
      <c r="B33" s="5" t="s">
        <v>37</v>
      </c>
      <c r="C33" s="5" t="s">
        <v>14</v>
      </c>
      <c r="D33" s="7">
        <v>1</v>
      </c>
      <c r="E33" s="7">
        <v>2</v>
      </c>
      <c r="F33" s="7">
        <v>3200</v>
      </c>
      <c r="G33" s="4">
        <f t="shared" si="3"/>
        <v>6400</v>
      </c>
      <c r="H33" s="4"/>
      <c r="I33" s="4"/>
    </row>
    <row r="34" spans="2:9" x14ac:dyDescent="0.2">
      <c r="B34" s="5" t="s">
        <v>38</v>
      </c>
      <c r="C34" s="5" t="s">
        <v>15</v>
      </c>
      <c r="D34" s="7">
        <v>1</v>
      </c>
      <c r="E34" s="7">
        <v>2</v>
      </c>
      <c r="F34" s="7">
        <v>3200</v>
      </c>
      <c r="G34" s="4">
        <f t="shared" si="3"/>
        <v>6400</v>
      </c>
      <c r="H34" s="4"/>
      <c r="I34" s="4"/>
    </row>
    <row r="35" spans="2:9" x14ac:dyDescent="0.2">
      <c r="B35" s="5" t="s">
        <v>39</v>
      </c>
      <c r="C35" s="5" t="s">
        <v>16</v>
      </c>
      <c r="D35" s="7">
        <v>1</v>
      </c>
      <c r="E35" s="7">
        <v>3</v>
      </c>
      <c r="F35" s="7">
        <v>3200</v>
      </c>
      <c r="G35" s="4">
        <f t="shared" si="3"/>
        <v>9600</v>
      </c>
      <c r="H35" s="4"/>
      <c r="I35" s="4"/>
    </row>
    <row r="36" spans="2:9" x14ac:dyDescent="0.2">
      <c r="B36" s="5"/>
      <c r="C36" s="5"/>
      <c r="D36" s="7"/>
      <c r="E36" s="7"/>
      <c r="F36" s="7"/>
      <c r="G36" s="4"/>
      <c r="H36" s="4"/>
      <c r="I36" s="4"/>
    </row>
    <row r="37" spans="2:9" x14ac:dyDescent="0.2">
      <c r="B37" s="39">
        <v>5</v>
      </c>
      <c r="C37" s="40" t="s">
        <v>89</v>
      </c>
      <c r="D37" s="41"/>
      <c r="E37" s="41"/>
      <c r="F37" s="41"/>
      <c r="G37" s="40">
        <f>SUM(G38:G43)</f>
        <v>28800</v>
      </c>
      <c r="H37" s="40"/>
      <c r="I37" s="40"/>
    </row>
    <row r="38" spans="2:9" x14ac:dyDescent="0.2">
      <c r="B38" s="5" t="s">
        <v>40</v>
      </c>
      <c r="C38" s="5" t="s">
        <v>11</v>
      </c>
      <c r="D38" s="7">
        <v>0</v>
      </c>
      <c r="E38" s="7">
        <v>4</v>
      </c>
      <c r="F38" s="7">
        <v>3200</v>
      </c>
      <c r="G38" s="4">
        <f>F38*E38*D38</f>
        <v>0</v>
      </c>
      <c r="H38" s="4"/>
      <c r="I38" s="4"/>
    </row>
    <row r="39" spans="2:9" x14ac:dyDescent="0.2">
      <c r="B39" s="5" t="s">
        <v>41</v>
      </c>
      <c r="C39" s="5" t="s">
        <v>12</v>
      </c>
      <c r="D39" s="7">
        <v>0</v>
      </c>
      <c r="E39" s="7">
        <v>4</v>
      </c>
      <c r="F39" s="7">
        <v>3200</v>
      </c>
      <c r="G39" s="4">
        <f t="shared" ref="G39:G43" si="4">F39*E39*D39</f>
        <v>0</v>
      </c>
      <c r="H39" s="4"/>
      <c r="I39" s="4"/>
    </row>
    <row r="40" spans="2:9" x14ac:dyDescent="0.2">
      <c r="B40" s="5" t="s">
        <v>42</v>
      </c>
      <c r="C40" s="5" t="s">
        <v>13</v>
      </c>
      <c r="D40" s="7">
        <v>1</v>
      </c>
      <c r="E40" s="7">
        <v>2</v>
      </c>
      <c r="F40" s="7">
        <v>3200</v>
      </c>
      <c r="G40" s="4">
        <f t="shared" si="4"/>
        <v>6400</v>
      </c>
      <c r="H40" s="4"/>
      <c r="I40" s="4"/>
    </row>
    <row r="41" spans="2:9" x14ac:dyDescent="0.2">
      <c r="B41" s="5" t="s">
        <v>43</v>
      </c>
      <c r="C41" s="5" t="s">
        <v>14</v>
      </c>
      <c r="D41" s="7">
        <v>1</v>
      </c>
      <c r="E41" s="7">
        <v>2</v>
      </c>
      <c r="F41" s="7">
        <v>3200</v>
      </c>
      <c r="G41" s="4">
        <f t="shared" si="4"/>
        <v>6400</v>
      </c>
      <c r="H41" s="4"/>
      <c r="I41" s="4"/>
    </row>
    <row r="42" spans="2:9" x14ac:dyDescent="0.2">
      <c r="B42" s="5" t="s">
        <v>44</v>
      </c>
      <c r="C42" s="5" t="s">
        <v>15</v>
      </c>
      <c r="D42" s="7">
        <v>1</v>
      </c>
      <c r="E42" s="7">
        <v>2</v>
      </c>
      <c r="F42" s="7">
        <v>3200</v>
      </c>
      <c r="G42" s="4">
        <f t="shared" si="4"/>
        <v>6400</v>
      </c>
      <c r="H42" s="4"/>
      <c r="I42" s="4"/>
    </row>
    <row r="43" spans="2:9" x14ac:dyDescent="0.2">
      <c r="B43" s="5" t="s">
        <v>45</v>
      </c>
      <c r="C43" s="5" t="s">
        <v>16</v>
      </c>
      <c r="D43" s="7">
        <v>1</v>
      </c>
      <c r="E43" s="7">
        <v>3</v>
      </c>
      <c r="F43" s="7">
        <v>3200</v>
      </c>
      <c r="G43" s="4">
        <f t="shared" si="4"/>
        <v>9600</v>
      </c>
      <c r="H43" s="4"/>
      <c r="I43" s="4"/>
    </row>
    <row r="44" spans="2:9" x14ac:dyDescent="0.2">
      <c r="B44" s="5"/>
      <c r="C44" s="5"/>
      <c r="D44" s="7"/>
      <c r="E44" s="7"/>
      <c r="F44" s="7"/>
      <c r="G44" s="4"/>
      <c r="H44" s="4"/>
      <c r="I44" s="4"/>
    </row>
    <row r="45" spans="2:9" x14ac:dyDescent="0.2">
      <c r="B45" s="39">
        <v>6</v>
      </c>
      <c r="C45" s="42" t="s">
        <v>53</v>
      </c>
      <c r="D45" s="41"/>
      <c r="E45" s="41"/>
      <c r="F45" s="41"/>
      <c r="G45" s="40">
        <f>SUM(G46:G51)</f>
        <v>54400</v>
      </c>
      <c r="H45" s="40"/>
      <c r="I45" s="40"/>
    </row>
    <row r="46" spans="2:9" x14ac:dyDescent="0.2">
      <c r="B46" s="5" t="s">
        <v>46</v>
      </c>
      <c r="C46" s="5" t="s">
        <v>11</v>
      </c>
      <c r="D46" s="7">
        <v>1</v>
      </c>
      <c r="E46" s="7">
        <v>4</v>
      </c>
      <c r="F46" s="7">
        <v>3200</v>
      </c>
      <c r="G46" s="4">
        <f>F46*E46*D46</f>
        <v>12800</v>
      </c>
      <c r="H46" s="4"/>
      <c r="I46" s="4"/>
    </row>
    <row r="47" spans="2:9" x14ac:dyDescent="0.2">
      <c r="B47" s="5" t="s">
        <v>47</v>
      </c>
      <c r="C47" s="5" t="s">
        <v>12</v>
      </c>
      <c r="D47" s="7">
        <v>1</v>
      </c>
      <c r="E47" s="7">
        <v>4</v>
      </c>
      <c r="F47" s="7">
        <v>3200</v>
      </c>
      <c r="G47" s="4">
        <f t="shared" ref="G47:G51" si="5">F47*E47*D47</f>
        <v>12800</v>
      </c>
      <c r="H47" s="4"/>
      <c r="I47" s="4"/>
    </row>
    <row r="48" spans="2:9" x14ac:dyDescent="0.2">
      <c r="B48" s="5" t="s">
        <v>48</v>
      </c>
      <c r="C48" s="5" t="s">
        <v>13</v>
      </c>
      <c r="D48" s="7">
        <v>1</v>
      </c>
      <c r="E48" s="7">
        <v>2</v>
      </c>
      <c r="F48" s="7">
        <v>3200</v>
      </c>
      <c r="G48" s="4">
        <f t="shared" si="5"/>
        <v>6400</v>
      </c>
      <c r="H48" s="4"/>
      <c r="I48" s="4"/>
    </row>
    <row r="49" spans="2:9" x14ac:dyDescent="0.2">
      <c r="B49" s="5" t="s">
        <v>49</v>
      </c>
      <c r="C49" s="5" t="s">
        <v>14</v>
      </c>
      <c r="D49" s="7">
        <v>1</v>
      </c>
      <c r="E49" s="7">
        <v>2</v>
      </c>
      <c r="F49" s="7">
        <v>3200</v>
      </c>
      <c r="G49" s="4">
        <f t="shared" si="5"/>
        <v>6400</v>
      </c>
      <c r="H49" s="4"/>
      <c r="I49" s="4"/>
    </row>
    <row r="50" spans="2:9" x14ac:dyDescent="0.2">
      <c r="B50" s="5" t="s">
        <v>50</v>
      </c>
      <c r="C50" s="5" t="s">
        <v>15</v>
      </c>
      <c r="D50" s="7">
        <v>1</v>
      </c>
      <c r="E50" s="7">
        <v>2</v>
      </c>
      <c r="F50" s="7">
        <v>3200</v>
      </c>
      <c r="G50" s="4">
        <f t="shared" si="5"/>
        <v>6400</v>
      </c>
      <c r="H50" s="4"/>
      <c r="I50" s="4"/>
    </row>
    <row r="51" spans="2:9" x14ac:dyDescent="0.2">
      <c r="B51" s="5" t="s">
        <v>51</v>
      </c>
      <c r="C51" s="5" t="s">
        <v>16</v>
      </c>
      <c r="D51" s="7">
        <v>1</v>
      </c>
      <c r="E51" s="7">
        <v>3</v>
      </c>
      <c r="F51" s="7">
        <v>3200</v>
      </c>
      <c r="G51" s="4">
        <f t="shared" si="5"/>
        <v>9600</v>
      </c>
      <c r="H51" s="4"/>
      <c r="I51" s="4"/>
    </row>
    <row r="52" spans="2:9" x14ac:dyDescent="0.2">
      <c r="B52" s="5"/>
      <c r="C52" s="5"/>
      <c r="D52" s="7"/>
      <c r="E52" s="7"/>
      <c r="F52" s="7"/>
      <c r="G52" s="4"/>
      <c r="H52" s="4"/>
      <c r="I52" s="4"/>
    </row>
    <row r="53" spans="2:9" x14ac:dyDescent="0.2">
      <c r="B53" s="39">
        <v>7</v>
      </c>
      <c r="C53" s="39" t="s">
        <v>60</v>
      </c>
      <c r="D53" s="41"/>
      <c r="E53" s="41"/>
      <c r="F53" s="41"/>
      <c r="G53" s="40">
        <f>SUM(G54:G59)</f>
        <v>54400</v>
      </c>
      <c r="H53" s="40"/>
      <c r="I53" s="40"/>
    </row>
    <row r="54" spans="2:9" x14ac:dyDescent="0.2">
      <c r="B54" s="5" t="s">
        <v>54</v>
      </c>
      <c r="C54" s="5" t="s">
        <v>11</v>
      </c>
      <c r="D54" s="7">
        <v>1</v>
      </c>
      <c r="E54" s="7">
        <v>4</v>
      </c>
      <c r="F54" s="7">
        <v>3200</v>
      </c>
      <c r="G54" s="4">
        <f>F54*E54*D54</f>
        <v>12800</v>
      </c>
      <c r="H54" s="4"/>
      <c r="I54" s="4"/>
    </row>
    <row r="55" spans="2:9" x14ac:dyDescent="0.2">
      <c r="B55" s="5" t="s">
        <v>55</v>
      </c>
      <c r="C55" s="5" t="s">
        <v>12</v>
      </c>
      <c r="D55" s="7">
        <v>1</v>
      </c>
      <c r="E55" s="7">
        <v>4</v>
      </c>
      <c r="F55" s="7">
        <v>3200</v>
      </c>
      <c r="G55" s="4">
        <f t="shared" ref="G55:G59" si="6">F55*E55*D55</f>
        <v>12800</v>
      </c>
      <c r="H55" s="4"/>
      <c r="I55" s="4"/>
    </row>
    <row r="56" spans="2:9" x14ac:dyDescent="0.2">
      <c r="B56" s="5" t="s">
        <v>56</v>
      </c>
      <c r="C56" s="5" t="s">
        <v>13</v>
      </c>
      <c r="D56" s="7">
        <v>1</v>
      </c>
      <c r="E56" s="7">
        <v>2</v>
      </c>
      <c r="F56" s="7">
        <v>3200</v>
      </c>
      <c r="G56" s="4">
        <f t="shared" si="6"/>
        <v>6400</v>
      </c>
      <c r="H56" s="4"/>
      <c r="I56" s="4"/>
    </row>
    <row r="57" spans="2:9" x14ac:dyDescent="0.2">
      <c r="B57" s="5" t="s">
        <v>57</v>
      </c>
      <c r="C57" s="5" t="s">
        <v>14</v>
      </c>
      <c r="D57" s="7">
        <v>1</v>
      </c>
      <c r="E57" s="7">
        <v>2</v>
      </c>
      <c r="F57" s="7">
        <v>3200</v>
      </c>
      <c r="G57" s="4">
        <f t="shared" si="6"/>
        <v>6400</v>
      </c>
      <c r="H57" s="4"/>
      <c r="I57" s="4"/>
    </row>
    <row r="58" spans="2:9" x14ac:dyDescent="0.2">
      <c r="B58" s="5" t="s">
        <v>58</v>
      </c>
      <c r="C58" s="5" t="s">
        <v>15</v>
      </c>
      <c r="D58" s="7">
        <v>1</v>
      </c>
      <c r="E58" s="7">
        <v>2</v>
      </c>
      <c r="F58" s="7">
        <v>3200</v>
      </c>
      <c r="G58" s="4">
        <f t="shared" si="6"/>
        <v>6400</v>
      </c>
      <c r="H58" s="4"/>
      <c r="I58" s="4"/>
    </row>
    <row r="59" spans="2:9" x14ac:dyDescent="0.2">
      <c r="B59" s="5" t="s">
        <v>59</v>
      </c>
      <c r="C59" s="5" t="s">
        <v>16</v>
      </c>
      <c r="D59" s="7">
        <v>1</v>
      </c>
      <c r="E59" s="7">
        <v>3</v>
      </c>
      <c r="F59" s="7">
        <v>3200</v>
      </c>
      <c r="G59" s="4">
        <f t="shared" si="6"/>
        <v>9600</v>
      </c>
      <c r="H59" s="4"/>
      <c r="I59" s="4"/>
    </row>
    <row r="60" spans="2:9" x14ac:dyDescent="0.2">
      <c r="B60" s="5"/>
      <c r="C60" s="5"/>
      <c r="D60" s="7"/>
      <c r="E60" s="7"/>
      <c r="F60" s="7"/>
      <c r="G60" s="4"/>
      <c r="H60" s="4"/>
      <c r="I60" s="4"/>
    </row>
    <row r="61" spans="2:9" x14ac:dyDescent="0.2">
      <c r="B61" s="39">
        <v>8</v>
      </c>
      <c r="C61" s="39" t="s">
        <v>61</v>
      </c>
      <c r="D61" s="41"/>
      <c r="E61" s="41"/>
      <c r="F61" s="41"/>
      <c r="G61" s="40">
        <f>SUM(G62:G67)</f>
        <v>28800</v>
      </c>
      <c r="H61" s="40"/>
      <c r="I61" s="40"/>
    </row>
    <row r="62" spans="2:9" x14ac:dyDescent="0.2">
      <c r="B62" s="5" t="s">
        <v>62</v>
      </c>
      <c r="C62" s="5" t="s">
        <v>11</v>
      </c>
      <c r="D62" s="7">
        <v>0</v>
      </c>
      <c r="E62" s="7">
        <v>4</v>
      </c>
      <c r="F62" s="7">
        <v>3200</v>
      </c>
      <c r="G62" s="4">
        <f>F62*E62*D62</f>
        <v>0</v>
      </c>
      <c r="H62" s="4"/>
      <c r="I62" s="4"/>
    </row>
    <row r="63" spans="2:9" x14ac:dyDescent="0.2">
      <c r="B63" s="5" t="s">
        <v>63</v>
      </c>
      <c r="C63" s="5" t="s">
        <v>12</v>
      </c>
      <c r="D63" s="7">
        <v>0</v>
      </c>
      <c r="E63" s="7">
        <v>4</v>
      </c>
      <c r="F63" s="7">
        <v>3200</v>
      </c>
      <c r="G63" s="4">
        <f t="shared" ref="G63:G67" si="7">F63*E63*D63</f>
        <v>0</v>
      </c>
      <c r="H63" s="4"/>
      <c r="I63" s="4"/>
    </row>
    <row r="64" spans="2:9" x14ac:dyDescent="0.2">
      <c r="B64" s="5" t="s">
        <v>64</v>
      </c>
      <c r="C64" s="5" t="s">
        <v>13</v>
      </c>
      <c r="D64" s="7">
        <v>1</v>
      </c>
      <c r="E64" s="7">
        <v>2</v>
      </c>
      <c r="F64" s="7">
        <v>3200</v>
      </c>
      <c r="G64" s="4">
        <f t="shared" si="7"/>
        <v>6400</v>
      </c>
      <c r="H64" s="4"/>
      <c r="I64" s="4"/>
    </row>
    <row r="65" spans="2:9" x14ac:dyDescent="0.2">
      <c r="B65" s="5" t="s">
        <v>65</v>
      </c>
      <c r="C65" s="5" t="s">
        <v>14</v>
      </c>
      <c r="D65" s="7">
        <v>1</v>
      </c>
      <c r="E65" s="7">
        <v>2</v>
      </c>
      <c r="F65" s="7">
        <v>3200</v>
      </c>
      <c r="G65" s="4">
        <f t="shared" si="7"/>
        <v>6400</v>
      </c>
      <c r="H65" s="4"/>
      <c r="I65" s="4"/>
    </row>
    <row r="66" spans="2:9" x14ac:dyDescent="0.2">
      <c r="B66" s="5" t="s">
        <v>66</v>
      </c>
      <c r="C66" s="5" t="s">
        <v>15</v>
      </c>
      <c r="D66" s="7">
        <v>1</v>
      </c>
      <c r="E66" s="7">
        <v>2</v>
      </c>
      <c r="F66" s="7">
        <v>3200</v>
      </c>
      <c r="G66" s="4">
        <f t="shared" si="7"/>
        <v>6400</v>
      </c>
      <c r="H66" s="4"/>
      <c r="I66" s="4"/>
    </row>
    <row r="67" spans="2:9" x14ac:dyDescent="0.2">
      <c r="B67" s="5" t="s">
        <v>67</v>
      </c>
      <c r="C67" s="5" t="s">
        <v>16</v>
      </c>
      <c r="D67" s="7">
        <v>1</v>
      </c>
      <c r="E67" s="7">
        <v>3</v>
      </c>
      <c r="F67" s="7">
        <v>3200</v>
      </c>
      <c r="G67" s="4">
        <f t="shared" si="7"/>
        <v>9600</v>
      </c>
      <c r="H67" s="4"/>
      <c r="I67" s="4"/>
    </row>
    <row r="68" spans="2:9" ht="13.5" customHeight="1" x14ac:dyDescent="0.2">
      <c r="B68" s="5"/>
      <c r="C68" s="5"/>
      <c r="D68" s="7"/>
      <c r="E68" s="7"/>
      <c r="F68" s="7"/>
      <c r="G68" s="4"/>
      <c r="H68" s="4"/>
      <c r="I68" s="4"/>
    </row>
    <row r="69" spans="2:9" x14ac:dyDescent="0.2">
      <c r="B69" s="39">
        <v>9</v>
      </c>
      <c r="C69" s="39" t="s">
        <v>74</v>
      </c>
      <c r="D69" s="41"/>
      <c r="E69" s="41"/>
      <c r="F69" s="41"/>
      <c r="G69" s="40">
        <f>SUM(G70:G75)</f>
        <v>57600</v>
      </c>
      <c r="H69" s="40"/>
      <c r="I69" s="40"/>
    </row>
    <row r="70" spans="2:9" x14ac:dyDescent="0.2">
      <c r="B70" s="5" t="s">
        <v>68</v>
      </c>
      <c r="C70" s="5" t="s">
        <v>11</v>
      </c>
      <c r="D70" s="7">
        <v>0</v>
      </c>
      <c r="E70" s="7">
        <v>4</v>
      </c>
      <c r="F70" s="7">
        <v>3200</v>
      </c>
      <c r="G70" s="4">
        <f>F70*E70*D70</f>
        <v>0</v>
      </c>
      <c r="H70" s="4"/>
      <c r="I70" s="4"/>
    </row>
    <row r="71" spans="2:9" x14ac:dyDescent="0.2">
      <c r="B71" s="5" t="s">
        <v>69</v>
      </c>
      <c r="C71" s="5" t="s">
        <v>12</v>
      </c>
      <c r="D71" s="7">
        <v>0</v>
      </c>
      <c r="E71" s="7">
        <v>4</v>
      </c>
      <c r="F71" s="7">
        <v>3200</v>
      </c>
      <c r="G71" s="4">
        <f t="shared" ref="G71:G75" si="8">F71*E71*D71</f>
        <v>0</v>
      </c>
      <c r="H71" s="4"/>
      <c r="I71" s="4"/>
    </row>
    <row r="72" spans="2:9" x14ac:dyDescent="0.2">
      <c r="B72" s="5" t="s">
        <v>70</v>
      </c>
      <c r="C72" s="5" t="s">
        <v>13</v>
      </c>
      <c r="D72" s="7">
        <v>2</v>
      </c>
      <c r="E72" s="7">
        <v>2</v>
      </c>
      <c r="F72" s="7">
        <v>3200</v>
      </c>
      <c r="G72" s="4">
        <f t="shared" si="8"/>
        <v>12800</v>
      </c>
      <c r="H72" s="4"/>
      <c r="I72" s="4"/>
    </row>
    <row r="73" spans="2:9" x14ac:dyDescent="0.2">
      <c r="B73" s="5" t="s">
        <v>71</v>
      </c>
      <c r="C73" s="5" t="s">
        <v>14</v>
      </c>
      <c r="D73" s="7">
        <v>2</v>
      </c>
      <c r="E73" s="7">
        <v>2</v>
      </c>
      <c r="F73" s="7">
        <v>3200</v>
      </c>
      <c r="G73" s="4">
        <f t="shared" si="8"/>
        <v>12800</v>
      </c>
      <c r="H73" s="4"/>
      <c r="I73" s="4"/>
    </row>
    <row r="74" spans="2:9" x14ac:dyDescent="0.2">
      <c r="B74" s="5" t="s">
        <v>72</v>
      </c>
      <c r="C74" s="5" t="s">
        <v>15</v>
      </c>
      <c r="D74" s="7">
        <v>2</v>
      </c>
      <c r="E74" s="7">
        <v>2</v>
      </c>
      <c r="F74" s="7">
        <v>3200</v>
      </c>
      <c r="G74" s="4">
        <f t="shared" si="8"/>
        <v>12800</v>
      </c>
      <c r="H74" s="4"/>
      <c r="I74" s="4"/>
    </row>
    <row r="75" spans="2:9" x14ac:dyDescent="0.2">
      <c r="B75" s="5" t="s">
        <v>73</v>
      </c>
      <c r="C75" s="5" t="s">
        <v>16</v>
      </c>
      <c r="D75" s="7">
        <v>2</v>
      </c>
      <c r="E75" s="7">
        <v>3</v>
      </c>
      <c r="F75" s="7">
        <v>3200</v>
      </c>
      <c r="G75" s="4">
        <f t="shared" si="8"/>
        <v>19200</v>
      </c>
      <c r="H75" s="4"/>
      <c r="I75" s="4"/>
    </row>
    <row r="76" spans="2:9" x14ac:dyDescent="0.2">
      <c r="B76" s="5"/>
      <c r="C76" s="5"/>
      <c r="D76" s="7"/>
      <c r="E76" s="7"/>
      <c r="F76" s="7"/>
      <c r="G76" s="4"/>
      <c r="H76" s="4"/>
      <c r="I76" s="4"/>
    </row>
    <row r="77" spans="2:9" x14ac:dyDescent="0.2">
      <c r="B77" s="39">
        <v>10</v>
      </c>
      <c r="C77" s="39" t="s">
        <v>96</v>
      </c>
      <c r="D77" s="41"/>
      <c r="E77" s="41"/>
      <c r="F77" s="41"/>
      <c r="G77" s="40">
        <f>SUM(G78:G83)</f>
        <v>108800</v>
      </c>
      <c r="H77" s="40"/>
      <c r="I77" s="40"/>
    </row>
    <row r="78" spans="2:9" x14ac:dyDescent="0.2">
      <c r="B78" s="5" t="s">
        <v>90</v>
      </c>
      <c r="C78" s="5" t="s">
        <v>11</v>
      </c>
      <c r="D78" s="7">
        <v>2</v>
      </c>
      <c r="E78" s="7">
        <v>4</v>
      </c>
      <c r="F78" s="7">
        <v>3200</v>
      </c>
      <c r="G78" s="4">
        <f>F78*E78*D78</f>
        <v>25600</v>
      </c>
      <c r="H78" s="4"/>
      <c r="I78" s="4"/>
    </row>
    <row r="79" spans="2:9" x14ac:dyDescent="0.2">
      <c r="B79" s="5" t="s">
        <v>91</v>
      </c>
      <c r="C79" s="5" t="s">
        <v>12</v>
      </c>
      <c r="D79" s="7">
        <v>2</v>
      </c>
      <c r="E79" s="7">
        <v>4</v>
      </c>
      <c r="F79" s="7">
        <v>3200</v>
      </c>
      <c r="G79" s="4">
        <f t="shared" ref="G79:G83" si="9">F79*E79*D79</f>
        <v>25600</v>
      </c>
      <c r="H79" s="4"/>
      <c r="I79" s="4"/>
    </row>
    <row r="80" spans="2:9" x14ac:dyDescent="0.2">
      <c r="B80" s="5" t="s">
        <v>92</v>
      </c>
      <c r="C80" s="5" t="s">
        <v>13</v>
      </c>
      <c r="D80" s="7">
        <v>2</v>
      </c>
      <c r="E80" s="7">
        <v>2</v>
      </c>
      <c r="F80" s="7">
        <v>3200</v>
      </c>
      <c r="G80" s="4">
        <f t="shared" si="9"/>
        <v>12800</v>
      </c>
      <c r="H80" s="4"/>
      <c r="I80" s="4"/>
    </row>
    <row r="81" spans="2:9" x14ac:dyDescent="0.2">
      <c r="B81" s="5" t="s">
        <v>93</v>
      </c>
      <c r="C81" s="5" t="s">
        <v>14</v>
      </c>
      <c r="D81" s="7">
        <v>2</v>
      </c>
      <c r="E81" s="7">
        <v>2</v>
      </c>
      <c r="F81" s="7">
        <v>3200</v>
      </c>
      <c r="G81" s="4">
        <f t="shared" si="9"/>
        <v>12800</v>
      </c>
      <c r="H81" s="4"/>
      <c r="I81" s="4"/>
    </row>
    <row r="82" spans="2:9" x14ac:dyDescent="0.2">
      <c r="B82" s="5" t="s">
        <v>94</v>
      </c>
      <c r="C82" s="5" t="s">
        <v>15</v>
      </c>
      <c r="D82" s="7">
        <v>2</v>
      </c>
      <c r="E82" s="7">
        <v>2</v>
      </c>
      <c r="F82" s="7">
        <v>3200</v>
      </c>
      <c r="G82" s="4">
        <f t="shared" si="9"/>
        <v>12800</v>
      </c>
      <c r="H82" s="4"/>
      <c r="I82" s="4"/>
    </row>
    <row r="83" spans="2:9" x14ac:dyDescent="0.2">
      <c r="B83" s="5" t="s">
        <v>95</v>
      </c>
      <c r="C83" s="5" t="s">
        <v>16</v>
      </c>
      <c r="D83" s="7">
        <v>2</v>
      </c>
      <c r="E83" s="7">
        <v>3</v>
      </c>
      <c r="F83" s="7">
        <v>3200</v>
      </c>
      <c r="G83" s="4">
        <f t="shared" si="9"/>
        <v>19200</v>
      </c>
      <c r="H83" s="4"/>
      <c r="I83" s="4"/>
    </row>
    <row r="84" spans="2:9" x14ac:dyDescent="0.2">
      <c r="B84" s="29"/>
      <c r="C84" s="30"/>
      <c r="D84" s="31"/>
      <c r="E84" s="38"/>
      <c r="F84" s="38"/>
      <c r="G84" s="32"/>
      <c r="H84" s="33"/>
      <c r="I84" s="4"/>
    </row>
    <row r="85" spans="2:9" x14ac:dyDescent="0.2">
      <c r="B85" s="39">
        <v>11</v>
      </c>
      <c r="C85" s="39" t="s">
        <v>103</v>
      </c>
      <c r="D85" s="41"/>
      <c r="E85" s="41"/>
      <c r="F85" s="41"/>
      <c r="G85" s="40">
        <f>SUM(G86:G91)</f>
        <v>54400</v>
      </c>
      <c r="H85" s="40"/>
      <c r="I85" s="40"/>
    </row>
    <row r="86" spans="2:9" x14ac:dyDescent="0.2">
      <c r="B86" s="5" t="s">
        <v>97</v>
      </c>
      <c r="C86" s="5" t="s">
        <v>11</v>
      </c>
      <c r="D86" s="7">
        <v>1</v>
      </c>
      <c r="E86" s="7">
        <v>4</v>
      </c>
      <c r="F86" s="7">
        <v>3200</v>
      </c>
      <c r="G86" s="4">
        <f>F86*E86*D86</f>
        <v>12800</v>
      </c>
      <c r="H86" s="4"/>
      <c r="I86" s="4"/>
    </row>
    <row r="87" spans="2:9" x14ac:dyDescent="0.2">
      <c r="B87" s="5" t="s">
        <v>98</v>
      </c>
      <c r="C87" s="5" t="s">
        <v>12</v>
      </c>
      <c r="D87" s="7">
        <v>1</v>
      </c>
      <c r="E87" s="7">
        <v>4</v>
      </c>
      <c r="F87" s="7">
        <v>3200</v>
      </c>
      <c r="G87" s="4">
        <f t="shared" ref="G87:G91" si="10">F87*E87*D87</f>
        <v>12800</v>
      </c>
      <c r="H87" s="4"/>
      <c r="I87" s="4"/>
    </row>
    <row r="88" spans="2:9" x14ac:dyDescent="0.2">
      <c r="B88" s="5" t="s">
        <v>99</v>
      </c>
      <c r="C88" s="5" t="s">
        <v>13</v>
      </c>
      <c r="D88" s="7">
        <v>1</v>
      </c>
      <c r="E88" s="7">
        <v>2</v>
      </c>
      <c r="F88" s="7">
        <v>3200</v>
      </c>
      <c r="G88" s="4">
        <f t="shared" si="10"/>
        <v>6400</v>
      </c>
      <c r="H88" s="4"/>
      <c r="I88" s="4"/>
    </row>
    <row r="89" spans="2:9" x14ac:dyDescent="0.2">
      <c r="B89" s="5" t="s">
        <v>100</v>
      </c>
      <c r="C89" s="5" t="s">
        <v>14</v>
      </c>
      <c r="D89" s="7">
        <v>1</v>
      </c>
      <c r="E89" s="7">
        <v>2</v>
      </c>
      <c r="F89" s="7">
        <v>3200</v>
      </c>
      <c r="G89" s="4">
        <f t="shared" si="10"/>
        <v>6400</v>
      </c>
      <c r="H89" s="4"/>
      <c r="I89" s="4"/>
    </row>
    <row r="90" spans="2:9" x14ac:dyDescent="0.2">
      <c r="B90" s="5" t="s">
        <v>101</v>
      </c>
      <c r="C90" s="5" t="s">
        <v>15</v>
      </c>
      <c r="D90" s="7">
        <v>1</v>
      </c>
      <c r="E90" s="7">
        <v>2</v>
      </c>
      <c r="F90" s="7">
        <v>3200</v>
      </c>
      <c r="G90" s="4">
        <f t="shared" si="10"/>
        <v>6400</v>
      </c>
      <c r="H90" s="4"/>
      <c r="I90" s="4"/>
    </row>
    <row r="91" spans="2:9" x14ac:dyDescent="0.2">
      <c r="B91" s="5" t="s">
        <v>102</v>
      </c>
      <c r="C91" s="5" t="s">
        <v>16</v>
      </c>
      <c r="D91" s="7">
        <v>1</v>
      </c>
      <c r="E91" s="7">
        <v>3</v>
      </c>
      <c r="F91" s="7">
        <v>3200</v>
      </c>
      <c r="G91" s="4">
        <f t="shared" si="10"/>
        <v>9600</v>
      </c>
      <c r="H91" s="4"/>
      <c r="I91" s="4"/>
    </row>
    <row r="92" spans="2:9" x14ac:dyDescent="0.2">
      <c r="B92" s="29"/>
      <c r="C92" s="30"/>
      <c r="D92" s="31"/>
      <c r="E92" s="38"/>
      <c r="F92" s="38"/>
      <c r="G92" s="32"/>
      <c r="H92" s="33"/>
      <c r="I92" s="4"/>
    </row>
    <row r="93" spans="2:9" x14ac:dyDescent="0.2">
      <c r="B93" s="48" t="s">
        <v>5</v>
      </c>
      <c r="C93" s="49"/>
      <c r="D93" s="50"/>
      <c r="E93" s="34"/>
      <c r="F93" s="34"/>
      <c r="G93" s="55">
        <f>G85+G77+G69+G61+G53+G45+G37+G29+G21+G13+G5</f>
        <v>582400</v>
      </c>
      <c r="H93" s="56"/>
      <c r="I93" s="43"/>
    </row>
    <row r="94" spans="2:9" x14ac:dyDescent="0.2">
      <c r="B94" s="51"/>
      <c r="C94" s="52"/>
      <c r="D94" s="53"/>
      <c r="E94" s="37"/>
      <c r="F94" s="37"/>
      <c r="G94" s="4"/>
      <c r="H94" s="4"/>
      <c r="I94" s="4"/>
    </row>
    <row r="95" spans="2:9" x14ac:dyDescent="0.2">
      <c r="B95" s="48" t="s">
        <v>106</v>
      </c>
      <c r="C95" s="49"/>
      <c r="D95" s="50"/>
      <c r="E95" s="34"/>
      <c r="F95" s="34"/>
      <c r="G95" s="54">
        <f>G93*1.7</f>
        <v>990080</v>
      </c>
      <c r="H95" s="46"/>
      <c r="I95" s="9"/>
    </row>
    <row r="96" spans="2:9" x14ac:dyDescent="0.2">
      <c r="B96" s="35"/>
      <c r="C96" s="36"/>
      <c r="D96" s="37"/>
      <c r="E96" s="36"/>
      <c r="F96" s="36"/>
      <c r="G96" s="32"/>
      <c r="H96" s="33"/>
      <c r="I96" s="4"/>
    </row>
    <row r="97" spans="2:9" x14ac:dyDescent="0.2">
      <c r="B97" s="48" t="s">
        <v>107</v>
      </c>
      <c r="C97" s="49"/>
      <c r="D97" s="50"/>
      <c r="E97" s="34"/>
      <c r="F97" s="34"/>
      <c r="G97" s="54">
        <f>G95*1.5</f>
        <v>1485120</v>
      </c>
      <c r="H97" s="46"/>
      <c r="I97" s="9"/>
    </row>
    <row r="98" spans="2:9" x14ac:dyDescent="0.2">
      <c r="B98" s="35"/>
      <c r="C98" s="36"/>
      <c r="D98" s="37"/>
      <c r="E98" s="36"/>
      <c r="F98" s="36"/>
      <c r="G98" s="32"/>
      <c r="H98" s="33"/>
      <c r="I98" s="4"/>
    </row>
    <row r="99" spans="2:9" x14ac:dyDescent="0.2">
      <c r="B99" s="48" t="s">
        <v>7</v>
      </c>
      <c r="C99" s="49"/>
      <c r="D99" s="50"/>
      <c r="E99" s="34"/>
      <c r="F99" s="34"/>
      <c r="G99" s="54">
        <f>G97*1.22</f>
        <v>1811846.4</v>
      </c>
      <c r="H99" s="46"/>
      <c r="I99" s="9"/>
    </row>
    <row r="100" spans="2:9" x14ac:dyDescent="0.2">
      <c r="B100" s="51"/>
      <c r="C100" s="52"/>
      <c r="D100" s="53"/>
      <c r="E100" s="37"/>
      <c r="F100" s="37"/>
      <c r="G100" s="4"/>
      <c r="H100" s="4"/>
      <c r="I100" s="4"/>
    </row>
    <row r="101" spans="2:9" x14ac:dyDescent="0.2">
      <c r="B101" s="48" t="s">
        <v>6</v>
      </c>
      <c r="C101" s="49"/>
      <c r="D101" s="50"/>
      <c r="E101" s="34"/>
      <c r="F101" s="34"/>
      <c r="G101" s="54">
        <f>G93*0.5</f>
        <v>291200</v>
      </c>
      <c r="H101" s="46"/>
      <c r="I101" s="9"/>
    </row>
    <row r="102" spans="2:9" x14ac:dyDescent="0.2">
      <c r="B102" s="51"/>
      <c r="C102" s="52"/>
      <c r="D102" s="53"/>
      <c r="E102" s="37"/>
      <c r="F102" s="37"/>
      <c r="G102" s="4"/>
      <c r="H102" s="4"/>
      <c r="I102" s="4"/>
    </row>
    <row r="103" spans="2:9" x14ac:dyDescent="0.2">
      <c r="B103" s="48" t="s">
        <v>108</v>
      </c>
      <c r="C103" s="49"/>
      <c r="D103" s="50"/>
      <c r="E103" s="34"/>
      <c r="F103" s="34"/>
      <c r="G103" s="54">
        <f>G101+G99</f>
        <v>2103046.4</v>
      </c>
      <c r="H103" s="46"/>
      <c r="I103" s="9"/>
    </row>
    <row r="105" spans="2:9" x14ac:dyDescent="0.2">
      <c r="B105" s="48" t="s">
        <v>109</v>
      </c>
      <c r="C105" s="49"/>
      <c r="D105" s="50"/>
      <c r="E105" s="34"/>
      <c r="F105" s="34"/>
      <c r="G105" s="54">
        <f>G103/45</f>
        <v>46734.364444444444</v>
      </c>
      <c r="H105" s="46"/>
      <c r="I105" s="9"/>
    </row>
    <row r="107" spans="2:9" x14ac:dyDescent="0.2">
      <c r="F107" s="1" t="s">
        <v>110</v>
      </c>
      <c r="H107" s="44">
        <f>G105*1.15</f>
        <v>53744.519111111105</v>
      </c>
    </row>
  </sheetData>
  <mergeCells count="19">
    <mergeCell ref="B1:I1"/>
    <mergeCell ref="B93:D93"/>
    <mergeCell ref="G93:H93"/>
    <mergeCell ref="B94:D94"/>
    <mergeCell ref="B99:D99"/>
    <mergeCell ref="G99:H99"/>
    <mergeCell ref="E2:G2"/>
    <mergeCell ref="B95:D95"/>
    <mergeCell ref="G95:H95"/>
    <mergeCell ref="B97:D97"/>
    <mergeCell ref="G97:H97"/>
    <mergeCell ref="B105:D105"/>
    <mergeCell ref="G105:H105"/>
    <mergeCell ref="B100:D100"/>
    <mergeCell ref="B101:D101"/>
    <mergeCell ref="G101:H101"/>
    <mergeCell ref="B102:D102"/>
    <mergeCell ref="B103:D103"/>
    <mergeCell ref="G103:H10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91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6"/>
  <sheetViews>
    <sheetView showGridLines="0" tabSelected="1" view="pageBreakPreview" zoomScaleNormal="100" zoomScaleSheetLayoutView="100" workbookViewId="0">
      <selection activeCell="D8" sqref="D8"/>
    </sheetView>
  </sheetViews>
  <sheetFormatPr baseColWidth="10" defaultRowHeight="15" x14ac:dyDescent="0.2"/>
  <cols>
    <col min="1" max="2" width="11.42578125" style="10"/>
    <col min="3" max="3" width="14.28515625" style="10" customWidth="1"/>
    <col min="4" max="4" width="16.7109375" style="10" customWidth="1"/>
    <col min="5" max="6" width="11.42578125" style="10"/>
    <col min="7" max="7" width="22.28515625" style="10" customWidth="1"/>
    <col min="8" max="16384" width="11.42578125" style="10"/>
  </cols>
  <sheetData>
    <row r="1" spans="2:7" ht="41.25" customHeight="1" x14ac:dyDescent="0.3">
      <c r="B1" s="60" t="s">
        <v>112</v>
      </c>
      <c r="C1" s="60"/>
      <c r="D1" s="60"/>
      <c r="E1" s="60"/>
      <c r="F1" s="60"/>
      <c r="G1" s="60"/>
    </row>
    <row r="3" spans="2:7" x14ac:dyDescent="0.2">
      <c r="B3" s="62"/>
      <c r="C3" s="62"/>
      <c r="D3" s="62"/>
      <c r="E3" s="62"/>
      <c r="F3" s="62"/>
      <c r="G3" s="62"/>
    </row>
    <row r="4" spans="2:7" x14ac:dyDescent="0.2">
      <c r="B4" s="11" t="s">
        <v>0</v>
      </c>
      <c r="C4" s="63" t="s">
        <v>76</v>
      </c>
      <c r="D4" s="64"/>
      <c r="E4" s="63" t="s">
        <v>77</v>
      </c>
      <c r="F4" s="64"/>
      <c r="G4" s="11" t="s">
        <v>80</v>
      </c>
    </row>
    <row r="5" spans="2:7" x14ac:dyDescent="0.2">
      <c r="B5" s="12"/>
      <c r="C5" s="12"/>
      <c r="D5" s="12"/>
      <c r="E5" s="15" t="s">
        <v>78</v>
      </c>
      <c r="F5" s="15" t="s">
        <v>79</v>
      </c>
      <c r="G5" s="16"/>
    </row>
    <row r="6" spans="2:7" x14ac:dyDescent="0.2">
      <c r="B6" s="17"/>
      <c r="C6" s="17"/>
      <c r="D6" s="17"/>
      <c r="E6" s="17"/>
      <c r="F6" s="17"/>
      <c r="G6" s="17"/>
    </row>
    <row r="7" spans="2:7" x14ac:dyDescent="0.2">
      <c r="B7" s="18">
        <v>1</v>
      </c>
      <c r="C7" s="61" t="s">
        <v>81</v>
      </c>
      <c r="D7" s="61"/>
      <c r="E7" s="17"/>
      <c r="F7" s="17"/>
      <c r="G7" s="17"/>
    </row>
    <row r="8" spans="2:7" x14ac:dyDescent="0.2">
      <c r="B8" s="17"/>
      <c r="C8" s="17"/>
      <c r="D8" s="17"/>
      <c r="E8" s="17"/>
      <c r="F8" s="17"/>
      <c r="G8" s="17"/>
    </row>
    <row r="9" spans="2:7" x14ac:dyDescent="0.2">
      <c r="B9" s="18">
        <v>2</v>
      </c>
      <c r="C9" s="61" t="s">
        <v>82</v>
      </c>
      <c r="D9" s="61"/>
      <c r="E9" s="17"/>
      <c r="F9" s="17"/>
      <c r="G9" s="17"/>
    </row>
    <row r="10" spans="2:7" x14ac:dyDescent="0.2">
      <c r="B10" s="17"/>
      <c r="C10" s="17"/>
      <c r="D10" s="17"/>
      <c r="E10" s="17"/>
      <c r="F10" s="17"/>
      <c r="G10" s="17"/>
    </row>
    <row r="11" spans="2:7" x14ac:dyDescent="0.2">
      <c r="B11" s="18">
        <v>3</v>
      </c>
      <c r="C11" s="61" t="s">
        <v>13</v>
      </c>
      <c r="D11" s="61"/>
      <c r="E11" s="17"/>
      <c r="F11" s="17"/>
      <c r="G11" s="17"/>
    </row>
    <row r="12" spans="2:7" x14ac:dyDescent="0.2">
      <c r="B12" s="17"/>
      <c r="C12" s="17"/>
      <c r="D12" s="17"/>
      <c r="E12" s="17"/>
      <c r="F12" s="17"/>
      <c r="G12" s="17"/>
    </row>
    <row r="13" spans="2:7" x14ac:dyDescent="0.2">
      <c r="B13" s="18">
        <v>4</v>
      </c>
      <c r="C13" s="61" t="s">
        <v>14</v>
      </c>
      <c r="D13" s="61"/>
      <c r="E13" s="17"/>
      <c r="F13" s="17"/>
      <c r="G13" s="17"/>
    </row>
    <row r="14" spans="2:7" x14ac:dyDescent="0.2">
      <c r="B14" s="17"/>
      <c r="C14" s="17"/>
      <c r="D14" s="17"/>
      <c r="E14" s="17"/>
      <c r="F14" s="17"/>
      <c r="G14" s="17"/>
    </row>
    <row r="15" spans="2:7" x14ac:dyDescent="0.2">
      <c r="B15" s="18">
        <v>6</v>
      </c>
      <c r="C15" s="61" t="s">
        <v>15</v>
      </c>
      <c r="D15" s="61"/>
      <c r="E15" s="17"/>
      <c r="F15" s="17"/>
      <c r="G15" s="17"/>
    </row>
    <row r="16" spans="2:7" x14ac:dyDescent="0.2">
      <c r="B16" s="17"/>
      <c r="C16" s="17"/>
      <c r="D16" s="17"/>
      <c r="E16" s="17"/>
      <c r="F16" s="17"/>
      <c r="G16" s="17"/>
    </row>
    <row r="17" spans="2:7" x14ac:dyDescent="0.2">
      <c r="B17" s="18">
        <v>7</v>
      </c>
      <c r="C17" s="61" t="s">
        <v>83</v>
      </c>
      <c r="D17" s="61"/>
      <c r="E17" s="17"/>
      <c r="F17" s="17"/>
      <c r="G17" s="17"/>
    </row>
    <row r="18" spans="2:7" x14ac:dyDescent="0.2">
      <c r="B18" s="17"/>
      <c r="C18" s="17"/>
      <c r="D18" s="17"/>
      <c r="E18" s="17"/>
      <c r="F18" s="17"/>
      <c r="G18" s="17"/>
    </row>
    <row r="19" spans="2:7" x14ac:dyDescent="0.2">
      <c r="B19" s="19"/>
      <c r="C19" s="20"/>
      <c r="D19" s="20"/>
      <c r="E19" s="20"/>
      <c r="F19" s="20"/>
      <c r="G19" s="21"/>
    </row>
    <row r="20" spans="2:7" x14ac:dyDescent="0.2">
      <c r="B20" s="22"/>
      <c r="C20" s="23"/>
      <c r="D20" s="23"/>
      <c r="E20" s="23"/>
      <c r="F20" s="23"/>
      <c r="G20" s="24"/>
    </row>
    <row r="21" spans="2:7" x14ac:dyDescent="0.2">
      <c r="B21" s="25"/>
      <c r="C21" s="13" t="s">
        <v>84</v>
      </c>
      <c r="D21" s="13"/>
      <c r="E21" s="13"/>
      <c r="F21" s="13"/>
      <c r="G21" s="26"/>
    </row>
    <row r="22" spans="2:7" x14ac:dyDescent="0.2">
      <c r="B22" s="25"/>
      <c r="C22" s="13"/>
      <c r="D22" s="13"/>
      <c r="E22" s="13"/>
      <c r="F22" s="13"/>
      <c r="G22" s="26"/>
    </row>
    <row r="23" spans="2:7" x14ac:dyDescent="0.2">
      <c r="B23" s="25"/>
      <c r="C23" s="13" t="s">
        <v>85</v>
      </c>
      <c r="D23" s="13"/>
      <c r="E23" s="14"/>
      <c r="F23" s="14"/>
      <c r="G23" s="26"/>
    </row>
    <row r="24" spans="2:7" x14ac:dyDescent="0.2">
      <c r="B24" s="25"/>
      <c r="C24" s="13"/>
      <c r="D24" s="13"/>
      <c r="E24" s="13"/>
      <c r="F24" s="13"/>
      <c r="G24" s="26"/>
    </row>
    <row r="25" spans="2:7" x14ac:dyDescent="0.2">
      <c r="B25" s="25"/>
      <c r="C25" s="13" t="s">
        <v>86</v>
      </c>
      <c r="D25" s="13"/>
      <c r="E25" s="14"/>
      <c r="F25" s="14"/>
      <c r="G25" s="26"/>
    </row>
    <row r="26" spans="2:7" x14ac:dyDescent="0.2">
      <c r="B26" s="27"/>
      <c r="C26" s="14"/>
      <c r="D26" s="14"/>
      <c r="E26" s="14"/>
      <c r="F26" s="14"/>
      <c r="G26" s="28"/>
    </row>
  </sheetData>
  <mergeCells count="10">
    <mergeCell ref="B1:G1"/>
    <mergeCell ref="C13:D13"/>
    <mergeCell ref="C15:D15"/>
    <mergeCell ref="C17:D17"/>
    <mergeCell ref="B3:G3"/>
    <mergeCell ref="E4:F4"/>
    <mergeCell ref="C4:D4"/>
    <mergeCell ref="C7:D7"/>
    <mergeCell ref="C9:D9"/>
    <mergeCell ref="C11:D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C1_</vt:lpstr>
      <vt:lpstr>estimaciones_</vt:lpstr>
      <vt:lpstr>C2_</vt:lpstr>
      <vt:lpstr>'C1_'!Área_de_impresión</vt:lpstr>
      <vt:lpstr>'C2_'!Área_de_impresión</vt:lpstr>
      <vt:lpstr>estimaciones_!Área_de_impresión</vt:lpstr>
      <vt:lpstr>'C1_'!Títulos_a_imprimir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2022-08-09T14:21:25Z</dcterms:modified>
</cp:coreProperties>
</file>